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Статистика Motype" sheetId="1" r:id="rId1"/>
    <sheet name="Паспорт" sheetId="2" r:id="rId2"/>
    <sheet name="Контакты разработчика" sheetId="3" r:id="rId3"/>
  </sheets>
  <definedNames>
    <definedName name="_xlnm._FilterDatabase" localSheetId="0" hidden="1">'Статистика Motype'!$B$13:$N$24</definedName>
  </definedNames>
  <calcPr fullCalcOnLoad="1"/>
</workbook>
</file>

<file path=xl/sharedStrings.xml><?xml version="1.0" encoding="utf-8"?>
<sst xmlns="http://schemas.openxmlformats.org/spreadsheetml/2006/main" count="224" uniqueCount="154">
  <si>
    <t>ИН</t>
  </si>
  <si>
    <t>ПР</t>
  </si>
  <si>
    <t>ПА</t>
  </si>
  <si>
    <t>ХО</t>
  </si>
  <si>
    <t>ЛЮ</t>
  </si>
  <si>
    <t>Стаж</t>
  </si>
  <si>
    <t>Отдел:</t>
  </si>
  <si>
    <t>rukov</t>
  </si>
  <si>
    <t>Пол:</t>
  </si>
  <si>
    <t>Возраст:</t>
  </si>
  <si>
    <t>Социал:</t>
  </si>
  <si>
    <t>Образование:</t>
  </si>
  <si>
    <t>Матер_полож:</t>
  </si>
  <si>
    <t>Имя:</t>
  </si>
  <si>
    <t>jen</t>
  </si>
  <si>
    <t>student</t>
  </si>
  <si>
    <t>n_vysch</t>
  </si>
  <si>
    <t>mt_otkaz</t>
  </si>
  <si>
    <t>muj</t>
  </si>
  <si>
    <t>mt_bedn</t>
  </si>
  <si>
    <t>vysch</t>
  </si>
  <si>
    <t>mt_sredn</t>
  </si>
  <si>
    <t>spez_sluj_nerukov</t>
  </si>
  <si>
    <t>mt_vyshe_bedn</t>
  </si>
  <si>
    <t xml:space="preserve"> </t>
  </si>
  <si>
    <t>Средние значения по компании</t>
  </si>
  <si>
    <t>Подсчет ранг по компании</t>
  </si>
  <si>
    <t>Типы трудовой мотивации</t>
  </si>
  <si>
    <t>пол</t>
  </si>
  <si>
    <t>Укажите Ваш пол:</t>
  </si>
  <si>
    <t>n</t>
  </si>
  <si>
    <t>1  мужской</t>
  </si>
  <si>
    <t>2  женский</t>
  </si>
  <si>
    <t>/</t>
  </si>
  <si>
    <t>Возраст</t>
  </si>
  <si>
    <t>Укажите Ваш возраст:</t>
  </si>
  <si>
    <t>1  1</t>
  </si>
  <si>
    <t>2  2</t>
  </si>
  <si>
    <t>3  3</t>
  </si>
  <si>
    <t>4  4</t>
  </si>
  <si>
    <t>5  5</t>
  </si>
  <si>
    <t>6  6</t>
  </si>
  <si>
    <t>7  7</t>
  </si>
  <si>
    <t>8  8</t>
  </si>
  <si>
    <t>9  9</t>
  </si>
  <si>
    <t>10  10</t>
  </si>
  <si>
    <t>11  11</t>
  </si>
  <si>
    <t>12  12</t>
  </si>
  <si>
    <t>13  13</t>
  </si>
  <si>
    <t>14  14</t>
  </si>
  <si>
    <t>15  15</t>
  </si>
  <si>
    <t>16  16</t>
  </si>
  <si>
    <t>17  до 18 - 17</t>
  </si>
  <si>
    <t>18  18</t>
  </si>
  <si>
    <t>19  19</t>
  </si>
  <si>
    <t>20  20</t>
  </si>
  <si>
    <t>21  21</t>
  </si>
  <si>
    <t>22  22</t>
  </si>
  <si>
    <t>23  23</t>
  </si>
  <si>
    <t>24  24</t>
  </si>
  <si>
    <t>25  25</t>
  </si>
  <si>
    <t>26  26</t>
  </si>
  <si>
    <t>27  27</t>
  </si>
  <si>
    <t>28  28</t>
  </si>
  <si>
    <t>29  29</t>
  </si>
  <si>
    <t>30  30</t>
  </si>
  <si>
    <t>31  31</t>
  </si>
  <si>
    <t>32  32</t>
  </si>
  <si>
    <t>33  33</t>
  </si>
  <si>
    <t>34  34</t>
  </si>
  <si>
    <t>35  35</t>
  </si>
  <si>
    <t>36  36</t>
  </si>
  <si>
    <t>37  37</t>
  </si>
  <si>
    <t>38  38</t>
  </si>
  <si>
    <t>39  39</t>
  </si>
  <si>
    <t>40  40</t>
  </si>
  <si>
    <t>41  41</t>
  </si>
  <si>
    <t>42  42</t>
  </si>
  <si>
    <t>43  43</t>
  </si>
  <si>
    <t>44  44</t>
  </si>
  <si>
    <t>45  45</t>
  </si>
  <si>
    <t>46  46</t>
  </si>
  <si>
    <t>47  47</t>
  </si>
  <si>
    <t>48  48</t>
  </si>
  <si>
    <t>49  49</t>
  </si>
  <si>
    <t>50  50</t>
  </si>
  <si>
    <t>51  51</t>
  </si>
  <si>
    <t>52  52</t>
  </si>
  <si>
    <t>53  53</t>
  </si>
  <si>
    <t>54  54</t>
  </si>
  <si>
    <t>55  55</t>
  </si>
  <si>
    <t>56  56</t>
  </si>
  <si>
    <t>57  57</t>
  </si>
  <si>
    <t>58  58</t>
  </si>
  <si>
    <t>59  59</t>
  </si>
  <si>
    <t>60  60</t>
  </si>
  <si>
    <t>61  за 60 - 61</t>
  </si>
  <si>
    <t>Социальная группа</t>
  </si>
  <si>
    <t>К какой социальной группе Вы себя относите?</t>
  </si>
  <si>
    <t>1  руководители различного уровня</t>
  </si>
  <si>
    <t>2  специалисты и служащие с высшим образованием, не занимающие руководящей должности</t>
  </si>
  <si>
    <t>3  военнослужащие</t>
  </si>
  <si>
    <t>voen</t>
  </si>
  <si>
    <t>4  предприниматели</t>
  </si>
  <si>
    <t>predprin</t>
  </si>
  <si>
    <t>5  рабочие</t>
  </si>
  <si>
    <t>raboch</t>
  </si>
  <si>
    <t>6  специалисты со средним-специальным образованием</t>
  </si>
  <si>
    <t>spez_sredn</t>
  </si>
  <si>
    <t>7  служащие без специального образования</t>
  </si>
  <si>
    <t>sluj</t>
  </si>
  <si>
    <t>8  студенты</t>
  </si>
  <si>
    <t>9  школьники</t>
  </si>
  <si>
    <t>shkolnik</t>
  </si>
  <si>
    <t>10  пенсионеры</t>
  </si>
  <si>
    <t>pensioner</t>
  </si>
  <si>
    <t>11  домохозяйки</t>
  </si>
  <si>
    <t>doma</t>
  </si>
  <si>
    <t>12  безработные</t>
  </si>
  <si>
    <t>bezrabot</t>
  </si>
  <si>
    <t>13  другое</t>
  </si>
  <si>
    <t>drugoe</t>
  </si>
  <si>
    <t>Образование</t>
  </si>
  <si>
    <t>Укажите Ваш образование:</t>
  </si>
  <si>
    <t>1  начальное</t>
  </si>
  <si>
    <t>2  среднее</t>
  </si>
  <si>
    <t>3  среднее-специальное</t>
  </si>
  <si>
    <t>4  неполное высшее</t>
  </si>
  <si>
    <t>5  высшее</t>
  </si>
  <si>
    <t>6  ученая степень</t>
  </si>
  <si>
    <t>Материальное положение</t>
  </si>
  <si>
    <t>Как бы Вы оценили нынешнее материальное положение своей семьи (лично Вас):</t>
  </si>
  <si>
    <t>mt_bedn_niz</t>
  </si>
  <si>
    <t>mt_obesp</t>
  </si>
  <si>
    <t>nach</t>
  </si>
  <si>
    <t>sredn</t>
  </si>
  <si>
    <t>sredn_spez</t>
  </si>
  <si>
    <t>uchen</t>
  </si>
  <si>
    <t>1  денег не хватает даже на самые необходимые продукты</t>
  </si>
  <si>
    <t>2  все деньги расходуются на продукты и на покупку необходимых недорогих вещей</t>
  </si>
  <si>
    <t>3  в основном денег хватает, но приобретение товаров длительного пользования (телевизор, холодильник, мебель и др.) затруднительно</t>
  </si>
  <si>
    <t>4  живем обеспеченно, но осуществить некоторые покупки (квартиру, престижный автомобиль и т.д.) пока не в состоянии</t>
  </si>
  <si>
    <t>5  можем себе практически ни в чем не отказывать</t>
  </si>
  <si>
    <t>6  не желаю отвечать на данный вопрос</t>
  </si>
  <si>
    <t>***</t>
  </si>
  <si>
    <t>******</t>
  </si>
  <si>
    <t>*******</t>
  </si>
  <si>
    <t>*</t>
  </si>
  <si>
    <t>********</t>
  </si>
  <si>
    <t>1 цех</t>
  </si>
  <si>
    <t>2 цех</t>
  </si>
  <si>
    <t>3 цех</t>
  </si>
  <si>
    <t>Данное решение разработано в рамках программы «Excel на службе у HR»
В случае доработок или заказе решений других методик обращайтесь:
Тел. 8-(067)-68-20-68-5
e-mail: kontakt@b-t.com.ua
http://b-t.com.ua
Типатов Николай Владимирович</t>
  </si>
  <si>
    <t>*****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</si>
</sst>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8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Narrow"/>
      <family val="2"/>
    </font>
    <font>
      <sz val="8"/>
      <name val="Arial Cyr"/>
      <family val="0"/>
    </font>
    <font>
      <sz val="8"/>
      <name val="Tahoma"/>
      <family val="2"/>
    </font>
    <font>
      <sz val="10"/>
      <name val="Arial Narrow"/>
      <family val="2"/>
    </font>
    <font>
      <sz val="5.75"/>
      <name val="Arial Narrow"/>
      <family val="2"/>
    </font>
    <font>
      <sz val="10"/>
      <name val="Courier New"/>
      <family val="3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11" fillId="4" borderId="0" xfId="0" applyFont="1" applyFill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38"/>
          <c:w val="0.939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'Статистика Motype'!$J$8</c:f>
              <c:strCache>
                <c:ptCount val="1"/>
                <c:pt idx="0">
                  <c:v>Типы трудовой мотивации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'Статистика Motype'!$J$9:$N$9</c:f>
              <c:strCache/>
            </c:strRef>
          </c:cat>
          <c:val>
            <c:numRef>
              <c:f>'Статистика Motype'!$J$10:$N$10</c:f>
              <c:numCache/>
            </c:numRef>
          </c:val>
        </c:ser>
        <c:axId val="16464432"/>
        <c:axId val="13962161"/>
      </c:barChart>
      <c:catAx>
        <c:axId val="164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13962161"/>
        <c:crosses val="autoZero"/>
        <c:auto val="1"/>
        <c:lblOffset val="100"/>
        <c:noMultiLvlLbl val="0"/>
      </c:catAx>
      <c:valAx>
        <c:axId val="13962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164644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66675</xdr:rowOff>
    </xdr:from>
    <xdr:to>
      <xdr:col>6</xdr:col>
      <xdr:colOff>304800</xdr:colOff>
      <xdr:row>11</xdr:row>
      <xdr:rowOff>19050</xdr:rowOff>
    </xdr:to>
    <xdr:graphicFrame>
      <xdr:nvGraphicFramePr>
        <xdr:cNvPr id="1" name="Chart 18"/>
        <xdr:cNvGraphicFramePr/>
      </xdr:nvGraphicFramePr>
      <xdr:xfrm>
        <a:off x="457200" y="66675"/>
        <a:ext cx="35623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0</xdr:row>
      <xdr:rowOff>95250</xdr:rowOff>
    </xdr:from>
    <xdr:to>
      <xdr:col>18</xdr:col>
      <xdr:colOff>447675</xdr:colOff>
      <xdr:row>7</xdr:row>
      <xdr:rowOff>85725</xdr:rowOff>
    </xdr:to>
    <xdr:sp>
      <xdr:nvSpPr>
        <xdr:cNvPr id="2" name="AutoShape 19"/>
        <xdr:cNvSpPr>
          <a:spLocks/>
        </xdr:cNvSpPr>
      </xdr:nvSpPr>
      <xdr:spPr>
        <a:xfrm>
          <a:off x="7229475" y="95250"/>
          <a:ext cx="3581400" cy="1171575"/>
        </a:xfrm>
        <a:prstGeom prst="borderCallout1">
          <a:avLst>
            <a:gd name="adj1" fmla="val -129879"/>
            <a:gd name="adj2" fmla="val 127236"/>
            <a:gd name="adj3" fmla="val -52402"/>
            <a:gd name="adj4" fmla="val -40245"/>
            <a:gd name="adj5" fmla="val -288138"/>
            <a:gd name="adj6" fmla="val 394717"/>
            <a:gd name="adj7" fmla="val -285435"/>
            <a:gd name="adj8" fmla="val 399592"/>
          </a:avLst>
        </a:prstGeom>
        <a:solidFill>
          <a:srgbClr val="CCFFFF">
            <a:alpha val="72000"/>
          </a:srgbClr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Здесь можно накладывать необходимый фильтр:
** по полу
** по возрасту
….
** по подразделению
** по стажу работы
...</a:t>
          </a:r>
        </a:p>
      </xdr:txBody>
    </xdr:sp>
    <xdr:clientData/>
  </xdr:twoCellAnchor>
  <xdr:twoCellAnchor>
    <xdr:from>
      <xdr:col>3</xdr:col>
      <xdr:colOff>390525</xdr:colOff>
      <xdr:row>27</xdr:row>
      <xdr:rowOff>38100</xdr:rowOff>
    </xdr:from>
    <xdr:to>
      <xdr:col>8</xdr:col>
      <xdr:colOff>523875</xdr:colOff>
      <xdr:row>37</xdr:row>
      <xdr:rowOff>104775</xdr:rowOff>
    </xdr:to>
    <xdr:sp>
      <xdr:nvSpPr>
        <xdr:cNvPr id="3" name="AutoShape 20"/>
        <xdr:cNvSpPr>
          <a:spLocks/>
        </xdr:cNvSpPr>
      </xdr:nvSpPr>
      <xdr:spPr>
        <a:xfrm>
          <a:off x="2047875" y="4619625"/>
          <a:ext cx="3562350" cy="1685925"/>
        </a:xfrm>
        <a:prstGeom prst="borderCallout1">
          <a:avLst>
            <a:gd name="adj1" fmla="val -81833"/>
            <a:gd name="adj2" fmla="val -63560"/>
            <a:gd name="adj3" fmla="val -52402"/>
            <a:gd name="adj4" fmla="val -43222"/>
            <a:gd name="adj5" fmla="val -53004"/>
            <a:gd name="adj6" fmla="val -28532"/>
            <a:gd name="adj7" fmla="val -50300"/>
            <a:gd name="adj8" fmla="val -25143"/>
          </a:avLst>
        </a:prstGeom>
        <a:solidFill>
          <a:srgbClr val="CCFFFF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Средние значения и ранги будут автоматически пересчитываться, 
а значит и диаграмма тоже будет перестраиваться, 
то есть вы сможете посмотреть мотивационный профиль интересующей вас группы.
Например, 
*** отличие профилей у женщин и у мужчин
*** отличие в возрасте от 18 до 25 и от 25 до 35 и т.д.
*** отличие профилей в 1 цеху, 2 цеху, 2 цеху и т.д.
*** отличие профилей среди руководителей и рабочих и т.д.</a:t>
          </a:r>
        </a:p>
      </xdr:txBody>
    </xdr:sp>
    <xdr:clientData/>
  </xdr:twoCellAnchor>
  <xdr:twoCellAnchor>
    <xdr:from>
      <xdr:col>9</xdr:col>
      <xdr:colOff>95250</xdr:colOff>
      <xdr:row>28</xdr:row>
      <xdr:rowOff>123825</xdr:rowOff>
    </xdr:from>
    <xdr:to>
      <xdr:col>12</xdr:col>
      <xdr:colOff>314325</xdr:colOff>
      <xdr:row>33</xdr:row>
      <xdr:rowOff>9525</xdr:rowOff>
    </xdr:to>
    <xdr:sp>
      <xdr:nvSpPr>
        <xdr:cNvPr id="4" name="AutoShape 21"/>
        <xdr:cNvSpPr>
          <a:spLocks/>
        </xdr:cNvSpPr>
      </xdr:nvSpPr>
      <xdr:spPr>
        <a:xfrm>
          <a:off x="5867400" y="4867275"/>
          <a:ext cx="2352675" cy="695325"/>
        </a:xfrm>
        <a:prstGeom prst="borderCallout1">
          <a:avLst>
            <a:gd name="adj1" fmla="val -83486"/>
            <a:gd name="adj2" fmla="val 18495"/>
            <a:gd name="adj3" fmla="val -53671"/>
            <a:gd name="adj4" fmla="val -33560"/>
            <a:gd name="adj5" fmla="val -76148"/>
            <a:gd name="adj6" fmla="val 29453"/>
            <a:gd name="adj7" fmla="val -72018"/>
            <a:gd name="adj8" fmla="val 37671"/>
          </a:avLst>
        </a:prstGeom>
        <a:solidFill>
          <a:srgbClr val="CCFFCC">
            <a:alpha val="72000"/>
          </a:srgbClr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Эти комментарии можно будет убрать и отладить сводный файл под вашу компанию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24"/>
  <sheetViews>
    <sheetView tabSelected="1" zoomScale="115" zoomScaleNormal="115" workbookViewId="0" topLeftCell="A1">
      <pane ySplit="13" topLeftCell="BM14" activePane="bottomLeft" state="frozen"/>
      <selection pane="topLeft" activeCell="B1" sqref="B1"/>
      <selection pane="bottomLeft" activeCell="B25" sqref="B25"/>
    </sheetView>
  </sheetViews>
  <sheetFormatPr defaultColWidth="9.00390625" defaultRowHeight="12.75"/>
  <cols>
    <col min="1" max="1" width="3.75390625" style="0" customWidth="1"/>
    <col min="10" max="10" width="10.00390625" style="0" bestFit="1" customWidth="1"/>
    <col min="15" max="16" width="2.625" style="0" customWidth="1"/>
    <col min="17" max="17" width="0" style="0" hidden="1" customWidth="1"/>
  </cols>
  <sheetData>
    <row r="3" spans="7:14" ht="13.5">
      <c r="G3" s="14"/>
      <c r="H3" s="14"/>
      <c r="I3" s="14"/>
      <c r="J3" s="14"/>
      <c r="K3" s="14"/>
      <c r="L3" s="14"/>
      <c r="M3" s="14"/>
      <c r="N3" s="14"/>
    </row>
    <row r="4" ht="13.5">
      <c r="G4" s="14"/>
    </row>
    <row r="5" spans="7:17" ht="13.5">
      <c r="G5" s="14"/>
      <c r="Q5" s="11">
        <f>LARGE(J10:N10,1)</f>
        <v>34.57</v>
      </c>
    </row>
    <row r="6" spans="7:17" ht="13.5">
      <c r="G6" s="14"/>
      <c r="Q6" s="11">
        <f>LARGE(J10:N10,2)</f>
        <v>21.433636363636364</v>
      </c>
    </row>
    <row r="7" spans="7:17" ht="13.5">
      <c r="G7" s="14"/>
      <c r="Q7" s="11">
        <f>LARGE(J10:N10,3)</f>
        <v>18.920909090909092</v>
      </c>
    </row>
    <row r="8" spans="8:17" ht="13.5">
      <c r="H8" s="14"/>
      <c r="I8" s="14"/>
      <c r="J8" s="14" t="s">
        <v>27</v>
      </c>
      <c r="K8" s="14"/>
      <c r="L8" s="14"/>
      <c r="M8" s="14"/>
      <c r="N8" s="14"/>
      <c r="Q8" s="11">
        <f>LARGE(J10:N10,4)</f>
        <v>18.16181818181818</v>
      </c>
    </row>
    <row r="9" spans="8:17" ht="13.5">
      <c r="H9" s="14"/>
      <c r="I9" s="14"/>
      <c r="J9" s="15" t="s">
        <v>0</v>
      </c>
      <c r="K9" s="15" t="s">
        <v>1</v>
      </c>
      <c r="L9" s="15" t="s">
        <v>2</v>
      </c>
      <c r="M9" s="15" t="s">
        <v>3</v>
      </c>
      <c r="N9" s="15" t="s">
        <v>4</v>
      </c>
      <c r="Q9" s="11">
        <f>LARGE(J10:N10,5)</f>
        <v>6.912727272727273</v>
      </c>
    </row>
    <row r="10" spans="1:49" ht="13.5">
      <c r="A10" s="1"/>
      <c r="B10" s="1" t="s">
        <v>24</v>
      </c>
      <c r="C10" s="1"/>
      <c r="D10" s="1"/>
      <c r="E10" s="1"/>
      <c r="F10" s="1"/>
      <c r="G10" s="1"/>
      <c r="H10" s="16"/>
      <c r="I10" s="17" t="s">
        <v>25</v>
      </c>
      <c r="J10" s="18">
        <f>(SUBTOTAL(9,J14:J1994))/(SUBTOTAL(3,J14:J1994))</f>
        <v>21.433636363636364</v>
      </c>
      <c r="K10" s="18">
        <f>(SUBTOTAL(9,K14:K1994))/(SUBTOTAL(3,K14:K1994))</f>
        <v>34.57</v>
      </c>
      <c r="L10" s="18">
        <f>(SUBTOTAL(9,L14:L1994))/(SUBTOTAL(3,L14:L1994))</f>
        <v>18.16181818181818</v>
      </c>
      <c r="M10" s="18">
        <f>(SUBTOTAL(9,M14:M1994))/(SUBTOTAL(3,M14:M1994))</f>
        <v>18.920909090909092</v>
      </c>
      <c r="N10" s="18">
        <f>(SUBTOTAL(9,N14:N1994))/(SUBTOTAL(3,N14:N1994))</f>
        <v>6.912727272727273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3.5">
      <c r="A11" s="1"/>
      <c r="B11" s="1"/>
      <c r="C11" s="1"/>
      <c r="D11" s="1"/>
      <c r="E11" s="1"/>
      <c r="F11" s="1"/>
      <c r="G11" s="1"/>
      <c r="H11" s="16"/>
      <c r="I11" s="17" t="s">
        <v>26</v>
      </c>
      <c r="J11" s="13">
        <f>IF(J10=Q5,1,IF(J10=Q6,2,IF(J10=Q7,3,IF(J10=Q8,4,IF(J10=Q9,5,"---")))))</f>
        <v>2</v>
      </c>
      <c r="K11" s="13">
        <f>IF(K10=Q5,1,IF(K10=Q6,2,IF(K10=Q7,3,IF(K10=Q8,4,IF(K10=Q9,5,"---")))))</f>
        <v>1</v>
      </c>
      <c r="L11" s="13">
        <f>IF(L10=Q5,1,IF(L10=Q6,2,IF(L10=Q7,3,IF(L10=Q8,4,IF(L10=Q9,5,"---")))))</f>
        <v>4</v>
      </c>
      <c r="M11" s="13">
        <f>IF(M10=Q5,1,IF(M10=Q6,2,IF(M10=Q7,3,IF(M10=Q8,4,IF(M10=Q9,5,"---")))))</f>
        <v>3</v>
      </c>
      <c r="N11" s="13">
        <f>IF(N10=Q5,1,IF(N10=Q6,2,IF(N10=Q7,3,IF(N10=Q8,4,IF(N10=Q9,5,"---")))))</f>
        <v>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10" customFormat="1" ht="13.5">
      <c r="A13" s="2"/>
      <c r="B13" s="3" t="s">
        <v>8</v>
      </c>
      <c r="C13" s="3" t="s">
        <v>9</v>
      </c>
      <c r="D13" s="3" t="s">
        <v>10</v>
      </c>
      <c r="E13" s="3" t="s">
        <v>11</v>
      </c>
      <c r="F13" s="3" t="s">
        <v>12</v>
      </c>
      <c r="G13" s="3" t="s">
        <v>6</v>
      </c>
      <c r="H13" s="3" t="s">
        <v>13</v>
      </c>
      <c r="I13" s="3" t="s">
        <v>5</v>
      </c>
      <c r="J13" s="3" t="s">
        <v>0</v>
      </c>
      <c r="K13" s="3" t="s">
        <v>1</v>
      </c>
      <c r="L13" s="3" t="s">
        <v>2</v>
      </c>
      <c r="M13" s="3" t="s">
        <v>3</v>
      </c>
      <c r="N13" s="3" t="s">
        <v>4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14" ht="13.5">
      <c r="A14" s="12">
        <v>1</v>
      </c>
      <c r="B14" s="6" t="s">
        <v>14</v>
      </c>
      <c r="C14" s="6">
        <v>21</v>
      </c>
      <c r="D14" s="7" t="s">
        <v>15</v>
      </c>
      <c r="E14" s="6" t="s">
        <v>16</v>
      </c>
      <c r="F14" s="6" t="s">
        <v>21</v>
      </c>
      <c r="G14" s="8" t="s">
        <v>149</v>
      </c>
      <c r="H14" s="8" t="s">
        <v>153</v>
      </c>
      <c r="I14" s="6">
        <v>0.6</v>
      </c>
      <c r="J14" s="6">
        <v>22.58</v>
      </c>
      <c r="K14" s="6">
        <v>29.03</v>
      </c>
      <c r="L14" s="6">
        <v>22.58</v>
      </c>
      <c r="M14" s="6">
        <v>19.35</v>
      </c>
      <c r="N14" s="6">
        <v>6.45</v>
      </c>
    </row>
    <row r="15" spans="1:14" ht="13.5">
      <c r="A15" s="12">
        <v>2</v>
      </c>
      <c r="B15" s="4" t="s">
        <v>14</v>
      </c>
      <c r="C15" s="4">
        <v>28</v>
      </c>
      <c r="D15" s="5" t="s">
        <v>7</v>
      </c>
      <c r="E15" s="4" t="s">
        <v>20</v>
      </c>
      <c r="F15" s="4" t="s">
        <v>23</v>
      </c>
      <c r="G15" s="9" t="s">
        <v>149</v>
      </c>
      <c r="H15" s="9" t="s">
        <v>144</v>
      </c>
      <c r="I15" s="4">
        <v>2</v>
      </c>
      <c r="J15" s="4">
        <v>8.57</v>
      </c>
      <c r="K15" s="4">
        <v>40</v>
      </c>
      <c r="L15" s="4">
        <v>20</v>
      </c>
      <c r="M15" s="4">
        <v>31.43</v>
      </c>
      <c r="N15" s="4">
        <v>0</v>
      </c>
    </row>
    <row r="16" spans="1:14" ht="13.5">
      <c r="A16" s="12">
        <v>3</v>
      </c>
      <c r="B16" s="6" t="s">
        <v>18</v>
      </c>
      <c r="C16" s="6">
        <v>30</v>
      </c>
      <c r="D16" s="7" t="s">
        <v>7</v>
      </c>
      <c r="E16" s="6" t="s">
        <v>20</v>
      </c>
      <c r="F16" s="6" t="s">
        <v>21</v>
      </c>
      <c r="G16" s="8" t="s">
        <v>149</v>
      </c>
      <c r="H16" s="8" t="s">
        <v>144</v>
      </c>
      <c r="I16" s="6">
        <v>2</v>
      </c>
      <c r="J16" s="6">
        <v>21.21</v>
      </c>
      <c r="K16" s="6">
        <v>42.42</v>
      </c>
      <c r="L16" s="6">
        <v>12.12</v>
      </c>
      <c r="M16" s="6">
        <v>18.18</v>
      </c>
      <c r="N16" s="6">
        <v>6.06</v>
      </c>
    </row>
    <row r="17" spans="1:14" ht="13.5">
      <c r="A17" s="12">
        <v>4</v>
      </c>
      <c r="B17" s="4" t="s">
        <v>14</v>
      </c>
      <c r="C17" s="4">
        <v>29</v>
      </c>
      <c r="D17" s="5" t="s">
        <v>22</v>
      </c>
      <c r="E17" s="4" t="s">
        <v>20</v>
      </c>
      <c r="F17" s="4" t="s">
        <v>21</v>
      </c>
      <c r="G17" s="9" t="s">
        <v>150</v>
      </c>
      <c r="H17" s="9" t="s">
        <v>144</v>
      </c>
      <c r="I17" s="4">
        <v>2</v>
      </c>
      <c r="J17" s="4">
        <v>20</v>
      </c>
      <c r="K17" s="4">
        <v>40</v>
      </c>
      <c r="L17" s="4">
        <v>23.33</v>
      </c>
      <c r="M17" s="4">
        <v>6.67</v>
      </c>
      <c r="N17" s="4">
        <v>10</v>
      </c>
    </row>
    <row r="18" spans="1:14" ht="13.5">
      <c r="A18" s="12">
        <v>5</v>
      </c>
      <c r="B18" s="6" t="s">
        <v>18</v>
      </c>
      <c r="C18" s="6">
        <v>35</v>
      </c>
      <c r="D18" s="7" t="s">
        <v>7</v>
      </c>
      <c r="E18" s="6" t="s">
        <v>20</v>
      </c>
      <c r="F18" s="6" t="s">
        <v>17</v>
      </c>
      <c r="G18" s="8" t="s">
        <v>150</v>
      </c>
      <c r="H18" s="8" t="s">
        <v>144</v>
      </c>
      <c r="I18" s="6">
        <v>7</v>
      </c>
      <c r="J18" s="6">
        <v>27.59</v>
      </c>
      <c r="K18" s="6">
        <v>37.93</v>
      </c>
      <c r="L18" s="6">
        <v>3.45</v>
      </c>
      <c r="M18" s="6">
        <v>27.59</v>
      </c>
      <c r="N18" s="6">
        <v>3.45</v>
      </c>
    </row>
    <row r="19" spans="1:14" ht="13.5">
      <c r="A19" s="12">
        <v>6</v>
      </c>
      <c r="B19" s="4" t="s">
        <v>14</v>
      </c>
      <c r="C19" s="4">
        <v>28</v>
      </c>
      <c r="D19" s="5" t="s">
        <v>22</v>
      </c>
      <c r="E19" s="4" t="s">
        <v>20</v>
      </c>
      <c r="F19" s="4" t="s">
        <v>19</v>
      </c>
      <c r="G19" s="9" t="s">
        <v>150</v>
      </c>
      <c r="H19" s="9" t="s">
        <v>145</v>
      </c>
      <c r="I19" s="4">
        <v>2</v>
      </c>
      <c r="J19" s="4">
        <v>11.43</v>
      </c>
      <c r="K19" s="4">
        <v>25.71</v>
      </c>
      <c r="L19" s="4">
        <v>31.43</v>
      </c>
      <c r="M19" s="4">
        <v>22.86</v>
      </c>
      <c r="N19" s="4">
        <v>8.57</v>
      </c>
    </row>
    <row r="20" spans="1:14" ht="13.5">
      <c r="A20" s="12">
        <v>7</v>
      </c>
      <c r="B20" s="6" t="s">
        <v>18</v>
      </c>
      <c r="C20" s="6">
        <v>38</v>
      </c>
      <c r="D20" s="7" t="s">
        <v>7</v>
      </c>
      <c r="E20" s="6" t="s">
        <v>20</v>
      </c>
      <c r="F20" s="6" t="s">
        <v>21</v>
      </c>
      <c r="G20" s="8" t="s">
        <v>150</v>
      </c>
      <c r="H20" s="8" t="s">
        <v>146</v>
      </c>
      <c r="I20" s="6">
        <v>6</v>
      </c>
      <c r="J20" s="6">
        <v>24.32</v>
      </c>
      <c r="K20" s="6">
        <v>27.03</v>
      </c>
      <c r="L20" s="6">
        <v>18.92</v>
      </c>
      <c r="M20" s="6">
        <v>24.32</v>
      </c>
      <c r="N20" s="6">
        <v>5.41</v>
      </c>
    </row>
    <row r="21" spans="1:14" ht="13.5">
      <c r="A21" s="12">
        <v>8</v>
      </c>
      <c r="B21" s="4" t="s">
        <v>14</v>
      </c>
      <c r="C21" s="4">
        <v>42</v>
      </c>
      <c r="D21" s="5" t="s">
        <v>22</v>
      </c>
      <c r="E21" s="4" t="s">
        <v>20</v>
      </c>
      <c r="F21" s="4" t="s">
        <v>19</v>
      </c>
      <c r="G21" s="9" t="s">
        <v>150</v>
      </c>
      <c r="H21" s="9" t="s">
        <v>147</v>
      </c>
      <c r="I21" s="4">
        <v>4</v>
      </c>
      <c r="J21" s="4">
        <v>16.67</v>
      </c>
      <c r="K21" s="4">
        <v>30</v>
      </c>
      <c r="L21" s="4">
        <v>30</v>
      </c>
      <c r="M21" s="4">
        <v>13.33</v>
      </c>
      <c r="N21" s="4">
        <v>10</v>
      </c>
    </row>
    <row r="22" spans="1:14" ht="13.5">
      <c r="A22" s="12">
        <v>9</v>
      </c>
      <c r="B22" s="6" t="s">
        <v>14</v>
      </c>
      <c r="C22" s="6">
        <v>21</v>
      </c>
      <c r="D22" s="7" t="s">
        <v>22</v>
      </c>
      <c r="E22" s="6" t="s">
        <v>16</v>
      </c>
      <c r="F22" s="6" t="s">
        <v>19</v>
      </c>
      <c r="G22" s="8" t="s">
        <v>151</v>
      </c>
      <c r="H22" s="8" t="s">
        <v>145</v>
      </c>
      <c r="I22" s="6">
        <v>1</v>
      </c>
      <c r="J22" s="6">
        <v>24.39</v>
      </c>
      <c r="K22" s="6">
        <v>34.15</v>
      </c>
      <c r="L22" s="6">
        <v>17.07</v>
      </c>
      <c r="M22" s="6">
        <v>17.07</v>
      </c>
      <c r="N22" s="6">
        <v>7.32</v>
      </c>
    </row>
    <row r="23" spans="1:14" ht="13.5">
      <c r="A23" s="12">
        <v>10</v>
      </c>
      <c r="B23" s="4" t="s">
        <v>14</v>
      </c>
      <c r="C23" s="4">
        <v>26</v>
      </c>
      <c r="D23" s="5" t="s">
        <v>22</v>
      </c>
      <c r="E23" s="4" t="s">
        <v>20</v>
      </c>
      <c r="F23" s="4" t="s">
        <v>19</v>
      </c>
      <c r="G23" s="9" t="s">
        <v>151</v>
      </c>
      <c r="H23" s="9" t="s">
        <v>146</v>
      </c>
      <c r="I23" s="4">
        <v>1</v>
      </c>
      <c r="J23" s="4">
        <v>23.53</v>
      </c>
      <c r="K23" s="4">
        <v>35.29</v>
      </c>
      <c r="L23" s="4">
        <v>17.65</v>
      </c>
      <c r="M23" s="4">
        <v>17.65</v>
      </c>
      <c r="N23" s="4">
        <v>5.88</v>
      </c>
    </row>
    <row r="24" spans="1:14" ht="13.5">
      <c r="A24" s="12">
        <v>11</v>
      </c>
      <c r="B24" s="6" t="s">
        <v>14</v>
      </c>
      <c r="C24" s="6">
        <v>30</v>
      </c>
      <c r="D24" s="7" t="s">
        <v>22</v>
      </c>
      <c r="E24" s="6" t="s">
        <v>20</v>
      </c>
      <c r="F24" s="6" t="s">
        <v>23</v>
      </c>
      <c r="G24" s="8" t="s">
        <v>151</v>
      </c>
      <c r="H24" s="8" t="s">
        <v>148</v>
      </c>
      <c r="I24" s="6">
        <v>2</v>
      </c>
      <c r="J24" s="6">
        <v>35.48</v>
      </c>
      <c r="K24" s="6">
        <v>38.71</v>
      </c>
      <c r="L24" s="6">
        <v>3.23</v>
      </c>
      <c r="M24" s="6">
        <v>9.68</v>
      </c>
      <c r="N24" s="6">
        <v>12.9</v>
      </c>
    </row>
  </sheetData>
  <autoFilter ref="B13:N24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0"/>
  <sheetViews>
    <sheetView workbookViewId="0" topLeftCell="A1">
      <selection activeCell="A1" sqref="A1"/>
    </sheetView>
  </sheetViews>
  <sheetFormatPr defaultColWidth="9.00390625" defaultRowHeight="12.75"/>
  <cols>
    <col min="6" max="6" width="21.25390625" style="0" customWidth="1"/>
  </cols>
  <sheetData>
    <row r="1" ht="13.5">
      <c r="A1" s="19" t="s">
        <v>28</v>
      </c>
    </row>
    <row r="2" ht="13.5">
      <c r="A2" s="19" t="s">
        <v>29</v>
      </c>
    </row>
    <row r="3" ht="13.5">
      <c r="A3" s="19" t="s">
        <v>30</v>
      </c>
    </row>
    <row r="4" spans="1:3" ht="13.5">
      <c r="A4" s="19" t="s">
        <v>31</v>
      </c>
      <c r="C4" s="21" t="s">
        <v>18</v>
      </c>
    </row>
    <row r="5" spans="1:3" ht="13.5">
      <c r="A5" s="19" t="s">
        <v>32</v>
      </c>
      <c r="C5" s="21" t="s">
        <v>14</v>
      </c>
    </row>
    <row r="6" ht="13.5">
      <c r="A6" s="20" t="s">
        <v>33</v>
      </c>
    </row>
    <row r="7" ht="13.5">
      <c r="A7" s="19" t="s">
        <v>34</v>
      </c>
    </row>
    <row r="8" ht="13.5">
      <c r="A8" s="19" t="s">
        <v>35</v>
      </c>
    </row>
    <row r="9" ht="13.5">
      <c r="A9" s="19" t="s">
        <v>30</v>
      </c>
    </row>
    <row r="10" ht="13.5">
      <c r="A10" s="19" t="s">
        <v>36</v>
      </c>
    </row>
    <row r="11" ht="13.5">
      <c r="A11" s="19" t="s">
        <v>37</v>
      </c>
    </row>
    <row r="12" ht="13.5">
      <c r="A12" s="19" t="s">
        <v>38</v>
      </c>
    </row>
    <row r="13" ht="13.5">
      <c r="A13" s="19" t="s">
        <v>39</v>
      </c>
    </row>
    <row r="14" ht="13.5">
      <c r="A14" s="19" t="s">
        <v>40</v>
      </c>
    </row>
    <row r="15" ht="13.5">
      <c r="A15" s="19" t="s">
        <v>41</v>
      </c>
    </row>
    <row r="16" ht="13.5">
      <c r="A16" s="19" t="s">
        <v>42</v>
      </c>
    </row>
    <row r="17" ht="13.5">
      <c r="A17" s="19" t="s">
        <v>43</v>
      </c>
    </row>
    <row r="18" ht="13.5">
      <c r="A18" s="19" t="s">
        <v>44</v>
      </c>
    </row>
    <row r="19" ht="13.5">
      <c r="A19" s="19" t="s">
        <v>45</v>
      </c>
    </row>
    <row r="20" ht="13.5">
      <c r="A20" s="19" t="s">
        <v>46</v>
      </c>
    </row>
    <row r="21" ht="13.5">
      <c r="A21" s="19" t="s">
        <v>47</v>
      </c>
    </row>
    <row r="22" ht="13.5">
      <c r="A22" s="19" t="s">
        <v>48</v>
      </c>
    </row>
    <row r="23" ht="13.5">
      <c r="A23" s="19" t="s">
        <v>49</v>
      </c>
    </row>
    <row r="24" ht="13.5">
      <c r="A24" s="19" t="s">
        <v>50</v>
      </c>
    </row>
    <row r="25" ht="13.5">
      <c r="A25" s="19" t="s">
        <v>51</v>
      </c>
    </row>
    <row r="26" ht="13.5">
      <c r="A26" s="19" t="s">
        <v>52</v>
      </c>
    </row>
    <row r="27" ht="13.5">
      <c r="A27" s="19" t="s">
        <v>53</v>
      </c>
    </row>
    <row r="28" ht="13.5">
      <c r="A28" s="19" t="s">
        <v>54</v>
      </c>
    </row>
    <row r="29" ht="13.5">
      <c r="A29" s="19" t="s">
        <v>55</v>
      </c>
    </row>
    <row r="30" ht="13.5">
      <c r="A30" s="19" t="s">
        <v>56</v>
      </c>
    </row>
    <row r="31" ht="13.5">
      <c r="A31" s="19" t="s">
        <v>57</v>
      </c>
    </row>
    <row r="32" ht="13.5">
      <c r="A32" s="19" t="s">
        <v>58</v>
      </c>
    </row>
    <row r="33" ht="13.5">
      <c r="A33" s="19" t="s">
        <v>59</v>
      </c>
    </row>
    <row r="34" ht="13.5">
      <c r="A34" s="19" t="s">
        <v>60</v>
      </c>
    </row>
    <row r="35" ht="13.5">
      <c r="A35" s="19" t="s">
        <v>61</v>
      </c>
    </row>
    <row r="36" ht="13.5">
      <c r="A36" s="19" t="s">
        <v>62</v>
      </c>
    </row>
    <row r="37" ht="13.5">
      <c r="A37" s="19" t="s">
        <v>63</v>
      </c>
    </row>
    <row r="38" ht="13.5">
      <c r="A38" s="19" t="s">
        <v>64</v>
      </c>
    </row>
    <row r="39" ht="13.5">
      <c r="A39" s="19" t="s">
        <v>65</v>
      </c>
    </row>
    <row r="40" ht="13.5">
      <c r="A40" s="19" t="s">
        <v>66</v>
      </c>
    </row>
    <row r="41" ht="13.5">
      <c r="A41" s="19" t="s">
        <v>67</v>
      </c>
    </row>
    <row r="42" ht="13.5">
      <c r="A42" s="19" t="s">
        <v>68</v>
      </c>
    </row>
    <row r="43" ht="13.5">
      <c r="A43" s="19" t="s">
        <v>69</v>
      </c>
    </row>
    <row r="44" ht="13.5">
      <c r="A44" s="19" t="s">
        <v>70</v>
      </c>
    </row>
    <row r="45" ht="13.5">
      <c r="A45" s="19" t="s">
        <v>71</v>
      </c>
    </row>
    <row r="46" ht="13.5">
      <c r="A46" s="19" t="s">
        <v>72</v>
      </c>
    </row>
    <row r="47" ht="13.5">
      <c r="A47" s="19" t="s">
        <v>73</v>
      </c>
    </row>
    <row r="48" ht="13.5">
      <c r="A48" s="19" t="s">
        <v>74</v>
      </c>
    </row>
    <row r="49" ht="13.5">
      <c r="A49" s="19" t="s">
        <v>75</v>
      </c>
    </row>
    <row r="50" ht="13.5">
      <c r="A50" s="19" t="s">
        <v>76</v>
      </c>
    </row>
    <row r="51" ht="13.5">
      <c r="A51" s="19" t="s">
        <v>77</v>
      </c>
    </row>
    <row r="52" ht="13.5">
      <c r="A52" s="19" t="s">
        <v>78</v>
      </c>
    </row>
    <row r="53" ht="13.5">
      <c r="A53" s="19" t="s">
        <v>79</v>
      </c>
    </row>
    <row r="54" ht="13.5">
      <c r="A54" s="19" t="s">
        <v>80</v>
      </c>
    </row>
    <row r="55" ht="13.5">
      <c r="A55" s="19" t="s">
        <v>81</v>
      </c>
    </row>
    <row r="56" ht="13.5">
      <c r="A56" s="19" t="s">
        <v>82</v>
      </c>
    </row>
    <row r="57" ht="13.5">
      <c r="A57" s="19" t="s">
        <v>83</v>
      </c>
    </row>
    <row r="58" ht="13.5">
      <c r="A58" s="19" t="s">
        <v>84</v>
      </c>
    </row>
    <row r="59" ht="13.5">
      <c r="A59" s="19" t="s">
        <v>85</v>
      </c>
    </row>
    <row r="60" ht="13.5">
      <c r="A60" s="19" t="s">
        <v>86</v>
      </c>
    </row>
    <row r="61" ht="13.5">
      <c r="A61" s="19" t="s">
        <v>87</v>
      </c>
    </row>
    <row r="62" ht="13.5">
      <c r="A62" s="19" t="s">
        <v>88</v>
      </c>
    </row>
    <row r="63" ht="13.5">
      <c r="A63" s="19" t="s">
        <v>89</v>
      </c>
    </row>
    <row r="64" ht="13.5">
      <c r="A64" s="19" t="s">
        <v>90</v>
      </c>
    </row>
    <row r="65" ht="13.5">
      <c r="A65" s="19" t="s">
        <v>91</v>
      </c>
    </row>
    <row r="66" ht="13.5">
      <c r="A66" s="19" t="s">
        <v>92</v>
      </c>
    </row>
    <row r="67" ht="13.5">
      <c r="A67" s="19" t="s">
        <v>93</v>
      </c>
    </row>
    <row r="68" ht="13.5">
      <c r="A68" s="19" t="s">
        <v>94</v>
      </c>
    </row>
    <row r="69" ht="13.5">
      <c r="A69" s="19" t="s">
        <v>95</v>
      </c>
    </row>
    <row r="70" ht="13.5">
      <c r="A70" s="19" t="s">
        <v>96</v>
      </c>
    </row>
    <row r="71" ht="13.5">
      <c r="A71" s="20" t="s">
        <v>33</v>
      </c>
    </row>
    <row r="72" ht="13.5">
      <c r="A72" s="19" t="s">
        <v>97</v>
      </c>
    </row>
    <row r="73" ht="13.5">
      <c r="A73" s="19" t="s">
        <v>98</v>
      </c>
    </row>
    <row r="74" ht="13.5">
      <c r="A74" s="19" t="s">
        <v>30</v>
      </c>
    </row>
    <row r="75" spans="1:10" ht="13.5">
      <c r="A75" s="19" t="s">
        <v>99</v>
      </c>
      <c r="J75" s="21" t="s">
        <v>7</v>
      </c>
    </row>
    <row r="76" spans="1:10" ht="13.5">
      <c r="A76" s="19" t="s">
        <v>100</v>
      </c>
      <c r="J76" s="21" t="s">
        <v>22</v>
      </c>
    </row>
    <row r="77" spans="1:10" ht="13.5">
      <c r="A77" s="19" t="s">
        <v>101</v>
      </c>
      <c r="J77" s="21" t="s">
        <v>102</v>
      </c>
    </row>
    <row r="78" spans="1:10" ht="13.5">
      <c r="A78" s="19" t="s">
        <v>103</v>
      </c>
      <c r="J78" s="21" t="s">
        <v>104</v>
      </c>
    </row>
    <row r="79" spans="1:10" ht="13.5">
      <c r="A79" s="19" t="s">
        <v>105</v>
      </c>
      <c r="J79" s="21" t="s">
        <v>106</v>
      </c>
    </row>
    <row r="80" spans="1:10" ht="13.5">
      <c r="A80" s="19" t="s">
        <v>107</v>
      </c>
      <c r="J80" s="21" t="s">
        <v>108</v>
      </c>
    </row>
    <row r="81" spans="1:10" ht="13.5">
      <c r="A81" s="19" t="s">
        <v>109</v>
      </c>
      <c r="J81" s="21" t="s">
        <v>110</v>
      </c>
    </row>
    <row r="82" spans="1:10" ht="13.5">
      <c r="A82" s="19" t="s">
        <v>111</v>
      </c>
      <c r="J82" s="21" t="s">
        <v>15</v>
      </c>
    </row>
    <row r="83" spans="1:10" ht="13.5">
      <c r="A83" s="19" t="s">
        <v>112</v>
      </c>
      <c r="J83" s="21" t="s">
        <v>113</v>
      </c>
    </row>
    <row r="84" spans="1:10" ht="13.5">
      <c r="A84" s="19" t="s">
        <v>114</v>
      </c>
      <c r="J84" s="21" t="s">
        <v>115</v>
      </c>
    </row>
    <row r="85" spans="1:10" ht="13.5">
      <c r="A85" s="19" t="s">
        <v>116</v>
      </c>
      <c r="J85" s="21" t="s">
        <v>117</v>
      </c>
    </row>
    <row r="86" spans="1:10" ht="13.5">
      <c r="A86" s="19" t="s">
        <v>118</v>
      </c>
      <c r="J86" s="21" t="s">
        <v>119</v>
      </c>
    </row>
    <row r="87" spans="1:10" ht="13.5">
      <c r="A87" s="19" t="s">
        <v>120</v>
      </c>
      <c r="J87" s="21" t="s">
        <v>121</v>
      </c>
    </row>
    <row r="88" ht="13.5">
      <c r="A88" s="20" t="s">
        <v>33</v>
      </c>
    </row>
    <row r="89" ht="13.5">
      <c r="A89" s="19" t="s">
        <v>122</v>
      </c>
    </row>
    <row r="90" ht="13.5">
      <c r="A90" s="19" t="s">
        <v>123</v>
      </c>
    </row>
    <row r="91" spans="1:3" ht="13.5">
      <c r="A91" s="19" t="s">
        <v>30</v>
      </c>
      <c r="C91" s="22"/>
    </row>
    <row r="92" spans="1:4" ht="13.5">
      <c r="A92" s="19" t="s">
        <v>124</v>
      </c>
      <c r="C92" s="22"/>
      <c r="D92" s="21" t="s">
        <v>134</v>
      </c>
    </row>
    <row r="93" spans="1:4" ht="13.5">
      <c r="A93" s="19" t="s">
        <v>125</v>
      </c>
      <c r="C93" s="22"/>
      <c r="D93" s="21" t="s">
        <v>135</v>
      </c>
    </row>
    <row r="94" spans="1:4" ht="13.5">
      <c r="A94" s="19" t="s">
        <v>126</v>
      </c>
      <c r="C94" s="22"/>
      <c r="D94" s="21" t="s">
        <v>136</v>
      </c>
    </row>
    <row r="95" spans="1:4" ht="13.5">
      <c r="A95" s="19" t="s">
        <v>127</v>
      </c>
      <c r="C95" s="22"/>
      <c r="D95" s="21" t="s">
        <v>16</v>
      </c>
    </row>
    <row r="96" spans="1:4" ht="13.5">
      <c r="A96" s="19" t="s">
        <v>128</v>
      </c>
      <c r="C96" s="22"/>
      <c r="D96" s="21" t="s">
        <v>20</v>
      </c>
    </row>
    <row r="97" spans="1:4" ht="13.5">
      <c r="A97" s="19" t="s">
        <v>129</v>
      </c>
      <c r="D97" s="21" t="s">
        <v>137</v>
      </c>
    </row>
    <row r="98" ht="13.5">
      <c r="A98" s="20" t="s">
        <v>33</v>
      </c>
    </row>
    <row r="99" ht="13.5">
      <c r="A99" s="19" t="s">
        <v>130</v>
      </c>
    </row>
    <row r="100" ht="13.5">
      <c r="A100" s="19" t="s">
        <v>131</v>
      </c>
    </row>
    <row r="101" ht="13.5">
      <c r="A101" s="19" t="s">
        <v>30</v>
      </c>
    </row>
    <row r="102" spans="1:10" ht="13.5">
      <c r="A102" s="19" t="s">
        <v>138</v>
      </c>
      <c r="J102" s="21" t="s">
        <v>132</v>
      </c>
    </row>
    <row r="103" spans="1:10" ht="13.5">
      <c r="A103" s="19" t="s">
        <v>139</v>
      </c>
      <c r="J103" s="21" t="s">
        <v>19</v>
      </c>
    </row>
    <row r="104" spans="1:10" ht="13.5">
      <c r="A104" s="19" t="s">
        <v>140</v>
      </c>
      <c r="J104" s="21" t="s">
        <v>23</v>
      </c>
    </row>
    <row r="105" spans="1:10" ht="13.5">
      <c r="A105" s="19" t="s">
        <v>141</v>
      </c>
      <c r="J105" s="21" t="s">
        <v>21</v>
      </c>
    </row>
    <row r="106" spans="1:10" ht="13.5">
      <c r="A106" s="19" t="s">
        <v>142</v>
      </c>
      <c r="J106" s="21" t="s">
        <v>133</v>
      </c>
    </row>
    <row r="107" spans="1:10" ht="13.5">
      <c r="A107" s="19" t="s">
        <v>143</v>
      </c>
      <c r="J107" s="21" t="s">
        <v>17</v>
      </c>
    </row>
    <row r="108" ht="13.5">
      <c r="A108" s="20" t="s">
        <v>33</v>
      </c>
    </row>
    <row r="138" ht="12.75">
      <c r="A138" s="23"/>
    </row>
    <row r="146" ht="12.75">
      <c r="A146" s="23"/>
    </row>
    <row r="157" ht="12.75">
      <c r="A157" s="23"/>
    </row>
    <row r="169" ht="12.75">
      <c r="A169" s="23"/>
    </row>
    <row r="178" ht="12.75">
      <c r="A178" s="23"/>
    </row>
    <row r="193" ht="12.75">
      <c r="A193" s="23"/>
    </row>
    <row r="202" ht="12.75">
      <c r="A202" s="23"/>
    </row>
    <row r="211" ht="12.75">
      <c r="A211" s="23"/>
    </row>
    <row r="220" ht="12.75">
      <c r="A220" s="2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2" sqref="A2"/>
    </sheetView>
  </sheetViews>
  <sheetFormatPr defaultColWidth="9.00390625" defaultRowHeight="12.75"/>
  <cols>
    <col min="1" max="1" width="68.375" style="0" bestFit="1" customWidth="1"/>
  </cols>
  <sheetData>
    <row r="1" ht="76.5">
      <c r="A1" s="24" t="s">
        <v>152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2008-12-26T08:32:12Z</dcterms:created>
  <dcterms:modified xsi:type="dcterms:W3CDTF">2008-12-29T13:24:20Z</dcterms:modified>
  <cp:category/>
  <cp:version/>
  <cp:contentType/>
  <cp:contentStatus/>
</cp:coreProperties>
</file>