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вопросник" sheetId="1" r:id="rId1"/>
    <sheet name="результат" sheetId="2" r:id="rId2"/>
    <sheet name="Лист1" sheetId="3" r:id="rId3"/>
  </sheets>
  <definedNames>
    <definedName name="_xlnm._FilterDatabase" localSheetId="0" hidden="1">'вопросник'!$I$3:$J$78</definedName>
    <definedName name="_xlnm.Print_Area" localSheetId="0">'вопросник'!$A$3:$D$23</definedName>
    <definedName name="_xlnm.Print_Area" localSheetId="1">'результат'!$A$1:$AF$25</definedName>
  </definedNames>
  <calcPr fullCalcOnLoad="1"/>
</workbook>
</file>

<file path=xl/sharedStrings.xml><?xml version="1.0" encoding="utf-8"?>
<sst xmlns="http://schemas.openxmlformats.org/spreadsheetml/2006/main" count="209" uniqueCount="125">
  <si>
    <t>Тестируемый:</t>
  </si>
  <si>
    <t>Иванов Петр</t>
  </si>
  <si>
    <t>Данное решение разработано в рамках программы «Excel на службе у HR»
В случае доработок или заказе решений других методик обращайтесь:
Тел. 8-(067)-68-20-68-5
e-mail: kontakt@b-t.com.ua
http://b-t.com.ua
Типатов Николай Владимирович</t>
  </si>
  <si>
    <t>нет</t>
  </si>
  <si>
    <t>да</t>
  </si>
  <si>
    <t>0-8</t>
  </si>
  <si>
    <t>0-10</t>
  </si>
  <si>
    <t>0-18</t>
  </si>
  <si>
    <t>Временами я не могу справиться с желанием причинить вред другим</t>
  </si>
  <si>
    <t xml:space="preserve">Иногда я сплетничаю о людях, которых не люблю </t>
  </si>
  <si>
    <t>Я легко раздражаюсь, но быстро успокаиваюсь</t>
  </si>
  <si>
    <t>Если меня не попросят по-хорошему, я не выполню</t>
  </si>
  <si>
    <t>Я не всегда получаю то, что мне положено</t>
  </si>
  <si>
    <t>Я не знаю, что люди говорят обо мне за моей спиной</t>
  </si>
  <si>
    <t>Если я не одобряю поведение друзей, я даю им это почувствовать</t>
  </si>
  <si>
    <t>Когда мне случалось обмануть кого-нибудь, я испытывал мучительные угрызения совести</t>
  </si>
  <si>
    <t>Мне кажется, что я не способен ударить человека</t>
  </si>
  <si>
    <t>Я никогда не раздражаюсь настолько, чтобы кидаться предметами</t>
  </si>
  <si>
    <t>Я всегда снисходителен к чужим недостаткам</t>
  </si>
  <si>
    <t>Если мне не нравится установленное правило, мне хочется нарушить его</t>
  </si>
  <si>
    <t>Другие умеют почти всегда пользоваться благоприятными обстоятельствами</t>
  </si>
  <si>
    <t>Я настороженно отношусь к людям, которые относятся ко мне несколько более дружественно, чем я ожидаю</t>
  </si>
  <si>
    <t>Я часто бываю не согласен с людьми</t>
  </si>
  <si>
    <t>Иногда мне на ум приходят мысли, которых я стыжусь</t>
  </si>
  <si>
    <t>Если кто-нибудь первым ударит меня, я не отвечу ему</t>
  </si>
  <si>
    <t>Когда я раздражаюсь, я хлопаю дверями</t>
  </si>
  <si>
    <t>Я гораздо более раздражителен, чем кажется</t>
  </si>
  <si>
    <t>Если кто-то воображает себя начальником, я всегда поступаю ему наперекор</t>
  </si>
  <si>
    <t>Меня немного огорчает моя судьба</t>
  </si>
  <si>
    <t>Я думаю, что многие люди не любят меня</t>
  </si>
  <si>
    <t>Я не могу удержаться от спора, если люди не согласны со мной</t>
  </si>
  <si>
    <t>Люди, увиливающие от работы, должны испытывать чувство вины</t>
  </si>
  <si>
    <t>Тот, кто оскорбляет меня и мою семью, напрашивается на драку</t>
  </si>
  <si>
    <t>Я не способен на грубые шутки</t>
  </si>
  <si>
    <t>Меня охватывает ярость, когда надо мной насмехаются</t>
  </si>
  <si>
    <t>Когда люди строят из себя начальников, я делаю все, чтобы они не зазнавались</t>
  </si>
  <si>
    <t>Почти каждую неделю я вижу кого-нибудь, кто мне не нравится</t>
  </si>
  <si>
    <t>Довольно многие люди завидуют мне</t>
  </si>
  <si>
    <t>Я требую, чтобы люди уважали меня</t>
  </si>
  <si>
    <t>Меня угнетает то, что я мало делаю для своих родителей</t>
  </si>
  <si>
    <t>Люди, которые постоянно изводят вас, стоят того, чтобы их «щелкнули по носу»</t>
  </si>
  <si>
    <t>Я никогда не бываю мрачен от злости</t>
  </si>
  <si>
    <t>Если ко мне относятся хуже, чем я того заслуживаю, я не расстраиваюсь</t>
  </si>
  <si>
    <t>Если кто-то выводит меня из себя, я не обращаю внимания</t>
  </si>
  <si>
    <t>Хотя я и не показываю этого, меня иногда гложет зависть</t>
  </si>
  <si>
    <t>Иногда мне кажется, что надо мной смеются</t>
  </si>
  <si>
    <t>Даже если я злюсь, я не прибегаю к «сильным» выражениям</t>
  </si>
  <si>
    <t>Мне хочется, чтобы мои грехи были прощены</t>
  </si>
  <si>
    <t>Я редко даю сдачи, даже если кто-нибудь ударит меня</t>
  </si>
  <si>
    <t>Когда получается не по-моему, я иногда обижаюсь</t>
  </si>
  <si>
    <t>Иногда люди раздражают меня одним своим присутствием</t>
  </si>
  <si>
    <t>Нет людей, которых бы я по-настоящему ненавидел</t>
  </si>
  <si>
    <t>Мой принцип: «Никогда не доверять "чужакам"»</t>
  </si>
  <si>
    <t>Если кто-нибудь раздражает меня, я готов сказать, что я о нем думаю</t>
  </si>
  <si>
    <t>Я делаю много такого, о чем впоследствии жалею</t>
  </si>
  <si>
    <t>Если я разозлюсь, я могу ударить кого-нибудь</t>
  </si>
  <si>
    <t>С детства я никогда не проявлял вспышек гнева</t>
  </si>
  <si>
    <t>Я часто чувствую себя как пороховая бочка, готовая взорваться</t>
  </si>
  <si>
    <t>Если бы все знали, что я чувствую, меня бы считали человеком, с которым нелегко работать</t>
  </si>
  <si>
    <t>Я всегда думаю о том, какие тайные причины заставляют людей делать что-нибудь приятное для меня</t>
  </si>
  <si>
    <t>Когда на меня кричат, я начинаю кричать в ответ</t>
  </si>
  <si>
    <t>Неудачи огорчают меня</t>
  </si>
  <si>
    <t>Я дерусь не реже и не чаще чем другие</t>
  </si>
  <si>
    <t>Я могу вспомнить случаи, когда я был настолько зол, что хватал попавшуюся мне под руку вещь и ломал ее</t>
  </si>
  <si>
    <t>Иногда я чувствую, что готов первым начать драку</t>
  </si>
  <si>
    <t>Иногда я чувствую, что жизнь поступает со мной несправедливо</t>
  </si>
  <si>
    <t>Раньше я думал, что большинство людей говорит правду, но теперь я в это не верю</t>
  </si>
  <si>
    <t>Я ругаюсь только со злости</t>
  </si>
  <si>
    <t>Когда я поступаю неправильно, меня мучает совесть</t>
  </si>
  <si>
    <t>Если для защиты своих прав мне нужно применить физическую силу, я применяю ее</t>
  </si>
  <si>
    <t>Иногда я выражаю свой гнев тем, что стучу кулаком по столу</t>
  </si>
  <si>
    <t>Я бываю грубоват по отношению к людям, которые мне не нравятся</t>
  </si>
  <si>
    <t>У меня нет врагов, которые бы хотели мне навредить</t>
  </si>
  <si>
    <t>Я не умею поставить человека на место, даже если он того заслуживает</t>
  </si>
  <si>
    <t>Я часто думаю, что жил неправильно</t>
  </si>
  <si>
    <t>Я знаю людей, которые способны довести меня до драки</t>
  </si>
  <si>
    <t>Я не огорчаюсь из-за мелочей</t>
  </si>
  <si>
    <t>Мне редко приходит в голову, что люди пытаются разозлить или оскорбить меня</t>
  </si>
  <si>
    <t>Я часто угрожаю людям, хотя и не собираюсь приводить угрозы в исполнение</t>
  </si>
  <si>
    <t>В последнее время я стал занудой</t>
  </si>
  <si>
    <t>В споре я часто повышаю голос</t>
  </si>
  <si>
    <t>Обычно я стараюсь скрывать свое плохое отношение к людям</t>
  </si>
  <si>
    <t>Я лучше соглашусь с чем-либо, чем стану спорить</t>
  </si>
  <si>
    <t>ДА</t>
  </si>
  <si>
    <t>НЕТ</t>
  </si>
  <si>
    <r>
      <t xml:space="preserve">Инструкция: </t>
    </r>
    <r>
      <rPr>
        <sz val="11"/>
        <rFont val="Arial Narrow"/>
        <family val="2"/>
      </rPr>
      <t xml:space="preserve">
Внимательно прочитайте каждое из 75 утверждений. 
Если вы согласны с ним (считаете, что оно соответствует особенностям вашего поведения), поставьте цифру 1 в колонке «да».
Если не согласны (не соответствует) — поставьте цифру 1 в колонке «нет». </t>
    </r>
  </si>
  <si>
    <t>№</t>
  </si>
  <si>
    <t>Шкала</t>
  </si>
  <si>
    <t>Баллы за ответ</t>
  </si>
  <si>
    <t>Номер утверждения</t>
  </si>
  <si>
    <t> да</t>
  </si>
  <si>
    <t>Физическая агрессия</t>
  </si>
  <si>
    <t>68 </t>
  </si>
  <si>
    <t>Косвенная агрессия</t>
  </si>
  <si>
    <t>Раздражение</t>
  </si>
  <si>
    <t>Негативизм</t>
  </si>
  <si>
    <t>Обида</t>
  </si>
  <si>
    <t>Подозрительность</t>
  </si>
  <si>
    <t>Вербальная агрессия</t>
  </si>
  <si>
    <t>Чувство вины</t>
  </si>
  <si>
    <t>–</t>
  </si>
  <si>
    <t>Показатели</t>
  </si>
  <si>
    <t>Балл</t>
  </si>
  <si>
    <t>Графическое отображение</t>
  </si>
  <si>
    <t>Диапазон Баллов</t>
  </si>
  <si>
    <t>0-11</t>
  </si>
  <si>
    <t>0-13</t>
  </si>
  <si>
    <t>0-9</t>
  </si>
  <si>
    <t>0-5</t>
  </si>
  <si>
    <t>Индекс враждебности</t>
  </si>
  <si>
    <t xml:space="preserve"> Индекс агрессивности</t>
  </si>
  <si>
    <t>0-34</t>
  </si>
  <si>
    <t>Норма</t>
  </si>
  <si>
    <t>Диапазон</t>
  </si>
  <si>
    <t>17-25</t>
  </si>
  <si>
    <t>4-10</t>
  </si>
  <si>
    <t>При использовании данной методики необходимо помнить, что 
  агрессивность как свойство личности и 
  агрессия как акт поведения — не одно и то же. 
Они могут быть поняты адекватно лишь в контексте комплексного психологического анализа всей мотивационно-потребностной сферы личности. 
Поэтому опросником Басса-Дарки следует пользоваться в совокупности с другими методиками: тестами по определению основных жизненных ценностей, мотивации, направленности, личностными тестами (Кеттелл, Спилберг), проективными методиками (Люшер) и др.</t>
  </si>
  <si>
    <t>• физическая агрессия — использование физической силы против другого лица;</t>
  </si>
  <si>
    <t>• косвенная агрессия — действия, неявно направленные на другое лицо или на неодушевленные предметы;</t>
  </si>
  <si>
    <t>• раздражение — повышенная нервность, возбудимость, готовность к проявлению негативных реакций на незначительные раздражители;</t>
  </si>
  <si>
    <t>• негативизм — оппозиционная манера в поведении, проявляющаяся в диапазоне от пассивного неприятия до активного сопротивления и борьбы;</t>
  </si>
  <si>
    <t>• обида — негативное чувство, в основе которого лежат переживания человека по поводу допущенной по отношению к нему несправедливости (действительной или вымышленной), непонимания со стороны окружающих, ущемления интересов, задетого чувства собственного достоинства;</t>
  </si>
  <si>
    <t>• подозрительность — сложный комплекс чувств, проявляющийся в широком диапазоне: от недоверия и осторожности по отношению к другим людям до убежденности в том, что они вредят;</t>
  </si>
  <si>
    <t>• вербальная агрессия — выражение негативных чувств посредством словесных реакций (проклятия, угрозы, сарказм);</t>
  </si>
  <si>
    <t>• чувство вины — негативно окрашенные переживания, связанные с допущенной ошибкой, причиненным вредом, с чувством невыполненного долга, часто приводящие к снижению самооценки.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</si>
</sst>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color indexed="8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10"/>
      <name val="Arial Cyr"/>
      <family val="0"/>
    </font>
    <font>
      <sz val="10"/>
      <name val="Arial Narrow"/>
      <family val="2"/>
    </font>
    <font>
      <b/>
      <sz val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3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5" fillId="0" borderId="0" xfId="0" applyFont="1" applyAlignment="1">
      <alignment horizontal="left" indent="1"/>
    </xf>
    <xf numFmtId="0" fontId="10" fillId="4" borderId="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wrapText="1" indent="1"/>
    </xf>
    <xf numFmtId="0" fontId="9" fillId="0" borderId="7" xfId="0" applyFont="1" applyBorder="1" applyAlignment="1">
      <alignment horizontal="left" wrapText="1" inden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5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zoomScale="115" zoomScaleNormal="115" zoomScaleSheetLayoutView="85" workbookViewId="0" topLeftCell="A1">
      <pane ySplit="3" topLeftCell="BM4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3.125" style="4" bestFit="1" customWidth="1"/>
    <col min="2" max="2" width="79.25390625" style="7" customWidth="1"/>
    <col min="3" max="4" width="12.25390625" style="5" customWidth="1"/>
    <col min="5" max="5" width="15.00390625" style="5" customWidth="1"/>
    <col min="6" max="8" width="15.00390625" style="5" hidden="1" customWidth="1"/>
    <col min="9" max="9" width="0" style="6" hidden="1" customWidth="1"/>
    <col min="10" max="10" width="0" style="4" hidden="1" customWidth="1"/>
    <col min="11" max="11" width="0" style="5" hidden="1" customWidth="1"/>
    <col min="12" max="12" width="0" style="17" hidden="1" customWidth="1"/>
    <col min="13" max="13" width="3.625" style="5" hidden="1" customWidth="1"/>
    <col min="14" max="14" width="24.00390625" style="5" hidden="1" customWidth="1"/>
    <col min="15" max="25" width="5.25390625" style="5" hidden="1" customWidth="1"/>
    <col min="26" max="29" width="0" style="5" hidden="1" customWidth="1"/>
    <col min="30" max="16384" width="9.125" style="5" customWidth="1"/>
  </cols>
  <sheetData>
    <row r="1" spans="1:4" ht="15.75" customHeight="1">
      <c r="A1" s="38" t="s">
        <v>85</v>
      </c>
      <c r="B1" s="38"/>
      <c r="C1" s="38"/>
      <c r="D1" s="38"/>
    </row>
    <row r="2" spans="1:4" ht="57" customHeight="1">
      <c r="A2" s="39"/>
      <c r="B2" s="39"/>
      <c r="C2" s="39"/>
      <c r="D2" s="39"/>
    </row>
    <row r="3" spans="1:4" ht="51" customHeight="1">
      <c r="A3" s="2"/>
      <c r="B3" s="11" t="s">
        <v>1</v>
      </c>
      <c r="C3" s="12" t="s">
        <v>83</v>
      </c>
      <c r="D3" s="12" t="s">
        <v>84</v>
      </c>
    </row>
    <row r="4" spans="1:25" ht="32.25" customHeight="1">
      <c r="A4" s="18">
        <v>1</v>
      </c>
      <c r="B4" s="19" t="s">
        <v>8</v>
      </c>
      <c r="C4" s="9">
        <v>1</v>
      </c>
      <c r="D4" s="9"/>
      <c r="E4" s="8" t="str">
        <f>IF(SUM(C4:D4)=0,"ответ не выбран",IF(SUM(C4:D4)=1," ","лишние ответы"))</f>
        <v> </v>
      </c>
      <c r="F4" s="8"/>
      <c r="G4" s="8"/>
      <c r="H4" s="8"/>
      <c r="I4" s="14">
        <v>1</v>
      </c>
      <c r="J4" s="15" t="s">
        <v>4</v>
      </c>
      <c r="K4" s="5">
        <f>IF(C4=1,1,0)</f>
        <v>1</v>
      </c>
      <c r="M4" s="40" t="s">
        <v>86</v>
      </c>
      <c r="N4" s="40" t="s">
        <v>87</v>
      </c>
      <c r="O4" s="42" t="s">
        <v>88</v>
      </c>
      <c r="P4" s="43"/>
      <c r="Q4" s="44" t="s">
        <v>89</v>
      </c>
      <c r="R4" s="45"/>
      <c r="S4" s="45"/>
      <c r="T4" s="45"/>
      <c r="U4" s="45"/>
      <c r="V4" s="45"/>
      <c r="W4" s="45"/>
      <c r="X4" s="45"/>
      <c r="Y4" s="46"/>
    </row>
    <row r="5" spans="1:25" ht="32.25" customHeight="1">
      <c r="A5" s="18">
        <v>2</v>
      </c>
      <c r="B5" s="19" t="s">
        <v>9</v>
      </c>
      <c r="C5" s="9">
        <v>1</v>
      </c>
      <c r="D5" s="9"/>
      <c r="E5" s="8" t="str">
        <f aca="true" t="shared" si="0" ref="E5:E68">IF(SUM(C5:D5)=0,"ответ не выбран",IF(SUM(C5:D5)=1," ","лишние ответы"))</f>
        <v> </v>
      </c>
      <c r="F5" s="8"/>
      <c r="G5" s="8"/>
      <c r="H5" s="8"/>
      <c r="I5" s="14">
        <v>2</v>
      </c>
      <c r="J5" s="15" t="s">
        <v>4</v>
      </c>
      <c r="K5" s="5">
        <f aca="true" t="shared" si="1" ref="K5:K11">IF(C5=1,1,0)</f>
        <v>1</v>
      </c>
      <c r="M5" s="41"/>
      <c r="N5" s="41"/>
      <c r="O5" s="16" t="s">
        <v>90</v>
      </c>
      <c r="P5" s="16" t="s">
        <v>3</v>
      </c>
      <c r="Q5" s="47"/>
      <c r="R5" s="48"/>
      <c r="S5" s="48"/>
      <c r="T5" s="48"/>
      <c r="U5" s="48"/>
      <c r="V5" s="48"/>
      <c r="W5" s="48"/>
      <c r="X5" s="48"/>
      <c r="Y5" s="49"/>
    </row>
    <row r="6" spans="1:27" ht="32.25" customHeight="1">
      <c r="A6" s="18">
        <v>3</v>
      </c>
      <c r="B6" s="19" t="s">
        <v>10</v>
      </c>
      <c r="C6" s="9">
        <v>1</v>
      </c>
      <c r="D6" s="9"/>
      <c r="E6" s="8" t="str">
        <f t="shared" si="0"/>
        <v> </v>
      </c>
      <c r="F6" s="8"/>
      <c r="G6" s="8"/>
      <c r="H6" s="8"/>
      <c r="I6" s="14">
        <v>3</v>
      </c>
      <c r="J6" s="15" t="s">
        <v>4</v>
      </c>
      <c r="K6" s="5">
        <f t="shared" si="1"/>
        <v>1</v>
      </c>
      <c r="M6" s="50">
        <v>1</v>
      </c>
      <c r="N6" s="50" t="s">
        <v>91</v>
      </c>
      <c r="O6" s="21">
        <v>1</v>
      </c>
      <c r="P6" s="21">
        <v>0</v>
      </c>
      <c r="Q6" s="22">
        <v>1</v>
      </c>
      <c r="R6" s="22">
        <v>25</v>
      </c>
      <c r="S6" s="22">
        <v>33</v>
      </c>
      <c r="T6" s="22">
        <v>48</v>
      </c>
      <c r="U6" s="22">
        <v>55</v>
      </c>
      <c r="V6" s="22">
        <v>62</v>
      </c>
      <c r="W6" s="22" t="s">
        <v>92</v>
      </c>
      <c r="X6" s="22"/>
      <c r="Y6" s="22"/>
      <c r="Z6" s="23">
        <f>C4+C28+C36+C51+C58+C65+C71</f>
        <v>5</v>
      </c>
      <c r="AA6" s="37">
        <f>Z6+Z7</f>
        <v>8</v>
      </c>
    </row>
    <row r="7" spans="1:27" ht="32.25" customHeight="1">
      <c r="A7" s="18">
        <v>4</v>
      </c>
      <c r="B7" s="19" t="s">
        <v>11</v>
      </c>
      <c r="C7" s="9">
        <v>1</v>
      </c>
      <c r="D7" s="9"/>
      <c r="E7" s="8" t="str">
        <f t="shared" si="0"/>
        <v> </v>
      </c>
      <c r="F7" s="8"/>
      <c r="G7" s="8"/>
      <c r="H7" s="8"/>
      <c r="I7" s="14">
        <v>4</v>
      </c>
      <c r="J7" s="15" t="s">
        <v>4</v>
      </c>
      <c r="K7" s="5">
        <f t="shared" si="1"/>
        <v>1</v>
      </c>
      <c r="M7" s="51"/>
      <c r="N7" s="51"/>
      <c r="O7" s="21">
        <v>0</v>
      </c>
      <c r="P7" s="21">
        <v>1</v>
      </c>
      <c r="Q7" s="22">
        <v>9</v>
      </c>
      <c r="R7" s="22">
        <v>17</v>
      </c>
      <c r="S7" s="22">
        <v>41</v>
      </c>
      <c r="T7" s="22"/>
      <c r="U7" s="22"/>
      <c r="V7" s="22"/>
      <c r="W7" s="22"/>
      <c r="X7" s="22"/>
      <c r="Y7" s="22"/>
      <c r="Z7" s="23">
        <f>D12+D20+D44</f>
        <v>3</v>
      </c>
      <c r="AA7" s="37"/>
    </row>
    <row r="8" spans="1:27" ht="32.25" customHeight="1">
      <c r="A8" s="18">
        <v>5</v>
      </c>
      <c r="B8" s="19" t="s">
        <v>12</v>
      </c>
      <c r="C8" s="9"/>
      <c r="D8" s="9">
        <v>1</v>
      </c>
      <c r="E8" s="8" t="str">
        <f t="shared" si="0"/>
        <v> </v>
      </c>
      <c r="F8" s="8"/>
      <c r="G8" s="8"/>
      <c r="H8" s="8"/>
      <c r="I8" s="14">
        <v>5</v>
      </c>
      <c r="J8" s="15" t="s">
        <v>4</v>
      </c>
      <c r="K8" s="5">
        <f t="shared" si="1"/>
        <v>0</v>
      </c>
      <c r="M8" s="50">
        <v>2</v>
      </c>
      <c r="N8" s="50" t="s">
        <v>93</v>
      </c>
      <c r="O8" s="21">
        <v>1</v>
      </c>
      <c r="P8" s="21">
        <v>0</v>
      </c>
      <c r="Q8" s="22">
        <v>2</v>
      </c>
      <c r="R8" s="22">
        <v>18</v>
      </c>
      <c r="S8" s="22">
        <v>34</v>
      </c>
      <c r="T8" s="22">
        <v>42</v>
      </c>
      <c r="U8" s="22">
        <v>56</v>
      </c>
      <c r="V8" s="22">
        <v>63</v>
      </c>
      <c r="W8" s="22"/>
      <c r="X8" s="22"/>
      <c r="Y8" s="22"/>
      <c r="Z8" s="23">
        <f>C5+C21+C37+C45+C59+C66</f>
        <v>4</v>
      </c>
      <c r="AA8" s="37">
        <f>Z8+Z9</f>
        <v>6</v>
      </c>
    </row>
    <row r="9" spans="1:27" ht="32.25" customHeight="1">
      <c r="A9" s="18">
        <v>6</v>
      </c>
      <c r="B9" s="19" t="s">
        <v>13</v>
      </c>
      <c r="C9" s="9">
        <v>1</v>
      </c>
      <c r="D9" s="9"/>
      <c r="E9" s="8" t="str">
        <f t="shared" si="0"/>
        <v> </v>
      </c>
      <c r="F9" s="8"/>
      <c r="G9" s="8"/>
      <c r="H9" s="8"/>
      <c r="I9" s="14">
        <v>6</v>
      </c>
      <c r="J9" s="15" t="s">
        <v>4</v>
      </c>
      <c r="K9" s="5">
        <f t="shared" si="1"/>
        <v>1</v>
      </c>
      <c r="M9" s="51"/>
      <c r="N9" s="51"/>
      <c r="O9" s="21">
        <v>0</v>
      </c>
      <c r="P9" s="21">
        <v>1</v>
      </c>
      <c r="Q9" s="22">
        <v>10</v>
      </c>
      <c r="R9" s="22">
        <v>26</v>
      </c>
      <c r="S9" s="22">
        <v>49</v>
      </c>
      <c r="T9" s="22"/>
      <c r="U9" s="22"/>
      <c r="V9" s="22"/>
      <c r="W9" s="22"/>
      <c r="X9" s="22"/>
      <c r="Y9" s="22"/>
      <c r="Z9" s="23">
        <f>D13+D29+D52</f>
        <v>2</v>
      </c>
      <c r="AA9" s="37"/>
    </row>
    <row r="10" spans="1:27" ht="32.25" customHeight="1">
      <c r="A10" s="18">
        <v>7</v>
      </c>
      <c r="B10" s="19" t="s">
        <v>14</v>
      </c>
      <c r="C10" s="9">
        <v>1</v>
      </c>
      <c r="D10" s="9"/>
      <c r="E10" s="8" t="str">
        <f t="shared" si="0"/>
        <v> </v>
      </c>
      <c r="F10" s="8"/>
      <c r="G10" s="8"/>
      <c r="H10" s="8"/>
      <c r="I10" s="14">
        <v>7</v>
      </c>
      <c r="J10" s="15" t="s">
        <v>4</v>
      </c>
      <c r="K10" s="5">
        <f t="shared" si="1"/>
        <v>1</v>
      </c>
      <c r="M10" s="50">
        <v>3</v>
      </c>
      <c r="N10" s="50" t="s">
        <v>94</v>
      </c>
      <c r="O10" s="21">
        <v>1</v>
      </c>
      <c r="P10" s="21">
        <v>0</v>
      </c>
      <c r="Q10" s="22">
        <v>3</v>
      </c>
      <c r="R10" s="22">
        <v>19</v>
      </c>
      <c r="S10" s="22">
        <v>27</v>
      </c>
      <c r="T10" s="22">
        <v>43</v>
      </c>
      <c r="U10" s="22">
        <v>50</v>
      </c>
      <c r="V10" s="22">
        <v>57</v>
      </c>
      <c r="W10" s="22">
        <v>64</v>
      </c>
      <c r="X10" s="22">
        <v>72</v>
      </c>
      <c r="Y10" s="22"/>
      <c r="Z10" s="23">
        <f>C6+C22+C30+C46+C53+C60+C67+C75</f>
        <v>5</v>
      </c>
      <c r="AA10" s="37">
        <f>Z10+Z11</f>
        <v>5</v>
      </c>
    </row>
    <row r="11" spans="1:27" ht="32.25" customHeight="1">
      <c r="A11" s="18">
        <v>8</v>
      </c>
      <c r="B11" s="19" t="s">
        <v>15</v>
      </c>
      <c r="C11" s="9"/>
      <c r="D11" s="9">
        <v>1</v>
      </c>
      <c r="E11" s="8" t="str">
        <f t="shared" si="0"/>
        <v> </v>
      </c>
      <c r="F11" s="8"/>
      <c r="G11" s="8"/>
      <c r="H11" s="8"/>
      <c r="I11" s="14">
        <v>8</v>
      </c>
      <c r="J11" s="15" t="s">
        <v>4</v>
      </c>
      <c r="K11" s="5">
        <f t="shared" si="1"/>
        <v>0</v>
      </c>
      <c r="M11" s="51"/>
      <c r="N11" s="51"/>
      <c r="O11" s="21">
        <v>0</v>
      </c>
      <c r="P11" s="21">
        <v>1</v>
      </c>
      <c r="Q11" s="22">
        <v>11</v>
      </c>
      <c r="R11" s="22">
        <v>35</v>
      </c>
      <c r="S11" s="22">
        <v>69</v>
      </c>
      <c r="T11" s="22"/>
      <c r="U11" s="22"/>
      <c r="V11" s="22"/>
      <c r="W11" s="22"/>
      <c r="X11" s="22"/>
      <c r="Y11" s="22"/>
      <c r="Z11" s="23">
        <f>D14+D38+D72</f>
        <v>0</v>
      </c>
      <c r="AA11" s="37"/>
    </row>
    <row r="12" spans="1:27" ht="32.25" customHeight="1">
      <c r="A12" s="18">
        <v>9</v>
      </c>
      <c r="B12" s="19" t="s">
        <v>16</v>
      </c>
      <c r="C12" s="9"/>
      <c r="D12" s="9">
        <v>1</v>
      </c>
      <c r="E12" s="8" t="str">
        <f t="shared" si="0"/>
        <v> </v>
      </c>
      <c r="F12" s="8"/>
      <c r="G12" s="8"/>
      <c r="H12" s="8"/>
      <c r="I12" s="14">
        <v>9</v>
      </c>
      <c r="J12" s="15" t="s">
        <v>3</v>
      </c>
      <c r="K12" s="17">
        <f>IF(D12=1,1,0)</f>
        <v>1</v>
      </c>
      <c r="M12" s="50">
        <v>4</v>
      </c>
      <c r="N12" s="50" t="s">
        <v>95</v>
      </c>
      <c r="O12" s="21">
        <v>1</v>
      </c>
      <c r="P12" s="21">
        <v>0</v>
      </c>
      <c r="Q12" s="22">
        <v>4</v>
      </c>
      <c r="R12" s="22">
        <v>12</v>
      </c>
      <c r="S12" s="22">
        <v>20</v>
      </c>
      <c r="T12" s="22">
        <v>28</v>
      </c>
      <c r="U12" s="22"/>
      <c r="V12" s="22"/>
      <c r="W12" s="22"/>
      <c r="X12" s="22"/>
      <c r="Y12" s="22"/>
      <c r="Z12" s="23">
        <f>C7+C15+C23+C31</f>
        <v>2</v>
      </c>
      <c r="AA12" s="37">
        <f>Z12+Z13</f>
        <v>3</v>
      </c>
    </row>
    <row r="13" spans="1:27" ht="32.25" customHeight="1">
      <c r="A13" s="18">
        <v>10</v>
      </c>
      <c r="B13" s="19" t="s">
        <v>17</v>
      </c>
      <c r="C13" s="9">
        <v>1</v>
      </c>
      <c r="D13" s="9"/>
      <c r="E13" s="8" t="str">
        <f t="shared" si="0"/>
        <v> </v>
      </c>
      <c r="F13" s="8"/>
      <c r="G13" s="8"/>
      <c r="H13" s="8"/>
      <c r="I13" s="14">
        <v>10</v>
      </c>
      <c r="J13" s="15" t="s">
        <v>3</v>
      </c>
      <c r="K13" s="17">
        <f>IF(D13=1,1,0)</f>
        <v>0</v>
      </c>
      <c r="M13" s="51"/>
      <c r="N13" s="51"/>
      <c r="O13" s="21">
        <v>0</v>
      </c>
      <c r="P13" s="21">
        <v>1</v>
      </c>
      <c r="Q13" s="22">
        <v>36</v>
      </c>
      <c r="R13" s="22"/>
      <c r="S13" s="22"/>
      <c r="T13" s="22"/>
      <c r="U13" s="22"/>
      <c r="V13" s="22"/>
      <c r="W13" s="22"/>
      <c r="X13" s="22"/>
      <c r="Y13" s="22"/>
      <c r="Z13" s="23">
        <f>D39</f>
        <v>1</v>
      </c>
      <c r="AA13" s="37"/>
    </row>
    <row r="14" spans="1:27" ht="32.25" customHeight="1">
      <c r="A14" s="18">
        <v>11</v>
      </c>
      <c r="B14" s="19" t="s">
        <v>18</v>
      </c>
      <c r="C14" s="9">
        <v>1</v>
      </c>
      <c r="D14" s="9"/>
      <c r="E14" s="8" t="str">
        <f t="shared" si="0"/>
        <v> </v>
      </c>
      <c r="F14" s="8"/>
      <c r="G14" s="8"/>
      <c r="H14" s="8"/>
      <c r="I14" s="14">
        <v>11</v>
      </c>
      <c r="J14" s="15" t="s">
        <v>3</v>
      </c>
      <c r="K14" s="17">
        <f>IF(D14=1,1,0)</f>
        <v>0</v>
      </c>
      <c r="M14" s="50">
        <v>5</v>
      </c>
      <c r="N14" s="50" t="s">
        <v>96</v>
      </c>
      <c r="O14" s="21">
        <v>1</v>
      </c>
      <c r="P14" s="21">
        <v>0</v>
      </c>
      <c r="Q14" s="22">
        <v>5</v>
      </c>
      <c r="R14" s="22">
        <v>13</v>
      </c>
      <c r="S14" s="22">
        <v>21</v>
      </c>
      <c r="T14" s="22">
        <v>29</v>
      </c>
      <c r="U14" s="22">
        <v>37</v>
      </c>
      <c r="V14" s="22">
        <v>51</v>
      </c>
      <c r="W14" s="22">
        <v>58</v>
      </c>
      <c r="X14" s="22"/>
      <c r="Y14" s="22"/>
      <c r="Z14" s="23">
        <f>C8+C16+C24+C32+C40+C54+C61</f>
        <v>1</v>
      </c>
      <c r="AA14" s="37">
        <f>Z14+Z15</f>
        <v>1</v>
      </c>
    </row>
    <row r="15" spans="1:27" ht="32.25" customHeight="1">
      <c r="A15" s="18">
        <v>12</v>
      </c>
      <c r="B15" s="19" t="s">
        <v>19</v>
      </c>
      <c r="C15" s="9">
        <v>1</v>
      </c>
      <c r="D15" s="9"/>
      <c r="E15" s="8" t="str">
        <f t="shared" si="0"/>
        <v> </v>
      </c>
      <c r="F15" s="8"/>
      <c r="G15" s="8"/>
      <c r="H15" s="8"/>
      <c r="I15" s="14">
        <v>12</v>
      </c>
      <c r="J15" s="15" t="s">
        <v>4</v>
      </c>
      <c r="K15" s="5">
        <f>IF(C15=1,1,0)</f>
        <v>1</v>
      </c>
      <c r="M15" s="51"/>
      <c r="N15" s="51"/>
      <c r="O15" s="21">
        <v>0</v>
      </c>
      <c r="P15" s="21">
        <v>1</v>
      </c>
      <c r="Q15" s="22">
        <v>44</v>
      </c>
      <c r="R15" s="22"/>
      <c r="S15" s="22"/>
      <c r="T15" s="22"/>
      <c r="U15" s="22"/>
      <c r="V15" s="22"/>
      <c r="W15" s="22"/>
      <c r="X15" s="22"/>
      <c r="Y15" s="22"/>
      <c r="Z15" s="23">
        <f>D47</f>
        <v>0</v>
      </c>
      <c r="AA15" s="37"/>
    </row>
    <row r="16" spans="1:27" ht="32.25" customHeight="1">
      <c r="A16" s="18">
        <v>13</v>
      </c>
      <c r="B16" s="19" t="s">
        <v>20</v>
      </c>
      <c r="C16" s="9"/>
      <c r="D16" s="9">
        <v>1</v>
      </c>
      <c r="E16" s="8" t="str">
        <f t="shared" si="0"/>
        <v> </v>
      </c>
      <c r="F16" s="8"/>
      <c r="G16" s="8"/>
      <c r="H16" s="8"/>
      <c r="I16" s="14">
        <v>13</v>
      </c>
      <c r="J16" s="15" t="s">
        <v>4</v>
      </c>
      <c r="K16" s="5">
        <f>IF(C16=1,1,0)</f>
        <v>0</v>
      </c>
      <c r="M16" s="50">
        <v>6</v>
      </c>
      <c r="N16" s="50" t="s">
        <v>97</v>
      </c>
      <c r="O16" s="21">
        <v>1</v>
      </c>
      <c r="P16" s="21">
        <v>0</v>
      </c>
      <c r="Q16" s="22">
        <v>6</v>
      </c>
      <c r="R16" s="22">
        <v>14</v>
      </c>
      <c r="S16" s="22">
        <v>22</v>
      </c>
      <c r="T16" s="22">
        <v>30</v>
      </c>
      <c r="U16" s="22">
        <v>38</v>
      </c>
      <c r="V16" s="22">
        <v>45</v>
      </c>
      <c r="W16" s="22">
        <v>52</v>
      </c>
      <c r="X16" s="22">
        <v>59</v>
      </c>
      <c r="Y16" s="22"/>
      <c r="Z16" s="23">
        <f>C9+C17+C25+C33+C41+C48+C55+C62</f>
        <v>1</v>
      </c>
      <c r="AA16" s="37">
        <f>Z16+Z17</f>
        <v>1</v>
      </c>
    </row>
    <row r="17" spans="1:27" ht="32.25" customHeight="1">
      <c r="A17" s="18">
        <v>14</v>
      </c>
      <c r="B17" s="19" t="s">
        <v>21</v>
      </c>
      <c r="C17" s="9"/>
      <c r="D17" s="9">
        <v>1</v>
      </c>
      <c r="E17" s="8" t="str">
        <f t="shared" si="0"/>
        <v> </v>
      </c>
      <c r="F17" s="8"/>
      <c r="G17" s="8"/>
      <c r="H17" s="8"/>
      <c r="I17" s="14">
        <v>14</v>
      </c>
      <c r="J17" s="15" t="s">
        <v>4</v>
      </c>
      <c r="K17" s="5">
        <f>IF(C17=1,1,0)</f>
        <v>0</v>
      </c>
      <c r="M17" s="51"/>
      <c r="N17" s="51"/>
      <c r="O17" s="21">
        <v>0</v>
      </c>
      <c r="P17" s="21">
        <v>1</v>
      </c>
      <c r="Q17" s="22">
        <v>65</v>
      </c>
      <c r="R17" s="22">
        <v>70</v>
      </c>
      <c r="S17" s="22"/>
      <c r="T17" s="22"/>
      <c r="U17" s="22"/>
      <c r="V17" s="22"/>
      <c r="W17" s="22"/>
      <c r="X17" s="22"/>
      <c r="Y17" s="22"/>
      <c r="Z17" s="23">
        <f>D68+D73</f>
        <v>0</v>
      </c>
      <c r="AA17" s="37"/>
    </row>
    <row r="18" spans="1:27" ht="32.25" customHeight="1">
      <c r="A18" s="18">
        <v>15</v>
      </c>
      <c r="B18" s="19" t="s">
        <v>22</v>
      </c>
      <c r="C18" s="9"/>
      <c r="D18" s="9">
        <v>1</v>
      </c>
      <c r="E18" s="8" t="str">
        <f t="shared" si="0"/>
        <v> </v>
      </c>
      <c r="F18" s="8"/>
      <c r="G18" s="8"/>
      <c r="H18" s="8"/>
      <c r="I18" s="14">
        <v>15</v>
      </c>
      <c r="J18" s="15" t="s">
        <v>4</v>
      </c>
      <c r="K18" s="5">
        <f>IF(C18=1,1,0)</f>
        <v>0</v>
      </c>
      <c r="M18" s="50">
        <v>7</v>
      </c>
      <c r="N18" s="50" t="s">
        <v>98</v>
      </c>
      <c r="O18" s="21">
        <v>1</v>
      </c>
      <c r="P18" s="21">
        <v>0</v>
      </c>
      <c r="Q18" s="22">
        <v>7</v>
      </c>
      <c r="R18" s="22">
        <v>15</v>
      </c>
      <c r="S18" s="22">
        <v>23</v>
      </c>
      <c r="T18" s="22">
        <v>31</v>
      </c>
      <c r="U18" s="22">
        <v>46</v>
      </c>
      <c r="V18" s="22">
        <v>53</v>
      </c>
      <c r="W18" s="22">
        <v>60</v>
      </c>
      <c r="X18" s="22">
        <v>71</v>
      </c>
      <c r="Y18" s="22">
        <v>73</v>
      </c>
      <c r="Z18" s="23">
        <f>C10+C18+C26+C34+C49+C56+C63+C74+C76</f>
        <v>4</v>
      </c>
      <c r="AA18" s="37">
        <f>Z18+Z19</f>
        <v>6</v>
      </c>
    </row>
    <row r="19" spans="1:27" ht="32.25" customHeight="1">
      <c r="A19" s="18">
        <v>16</v>
      </c>
      <c r="B19" s="19" t="s">
        <v>23</v>
      </c>
      <c r="C19" s="9">
        <v>1</v>
      </c>
      <c r="D19" s="9"/>
      <c r="E19" s="8" t="str">
        <f t="shared" si="0"/>
        <v> </v>
      </c>
      <c r="F19" s="8"/>
      <c r="G19" s="8"/>
      <c r="H19" s="8"/>
      <c r="I19" s="14">
        <v>16</v>
      </c>
      <c r="J19" s="15" t="s">
        <v>4</v>
      </c>
      <c r="K19" s="5">
        <f>IF(C19=1,1,0)</f>
        <v>1</v>
      </c>
      <c r="M19" s="51"/>
      <c r="N19" s="51"/>
      <c r="O19" s="21">
        <v>0</v>
      </c>
      <c r="P19" s="21">
        <v>1</v>
      </c>
      <c r="Q19" s="22">
        <v>39</v>
      </c>
      <c r="R19" s="22">
        <v>66</v>
      </c>
      <c r="S19" s="22">
        <v>74</v>
      </c>
      <c r="T19" s="22">
        <v>75</v>
      </c>
      <c r="U19" s="22"/>
      <c r="V19" s="22"/>
      <c r="W19" s="22"/>
      <c r="X19" s="22"/>
      <c r="Y19" s="22"/>
      <c r="Z19" s="23">
        <f>D42+D69+D77+D78</f>
        <v>2</v>
      </c>
      <c r="AA19" s="37"/>
    </row>
    <row r="20" spans="1:27" ht="32.25" customHeight="1">
      <c r="A20" s="18">
        <v>17</v>
      </c>
      <c r="B20" s="19" t="s">
        <v>24</v>
      </c>
      <c r="C20" s="9"/>
      <c r="D20" s="9">
        <v>1</v>
      </c>
      <c r="E20" s="8" t="str">
        <f t="shared" si="0"/>
        <v> </v>
      </c>
      <c r="F20" s="8"/>
      <c r="G20" s="8"/>
      <c r="H20" s="8"/>
      <c r="I20" s="14">
        <v>17</v>
      </c>
      <c r="J20" s="15" t="s">
        <v>3</v>
      </c>
      <c r="K20" s="17">
        <f>IF(D20=1,1,0)</f>
        <v>1</v>
      </c>
      <c r="M20" s="50">
        <v>8</v>
      </c>
      <c r="N20" s="50" t="s">
        <v>99</v>
      </c>
      <c r="O20" s="21">
        <v>1</v>
      </c>
      <c r="P20" s="21">
        <v>0</v>
      </c>
      <c r="Q20" s="22">
        <v>8</v>
      </c>
      <c r="R20" s="22">
        <v>16</v>
      </c>
      <c r="S20" s="22">
        <v>24</v>
      </c>
      <c r="T20" s="22">
        <v>32</v>
      </c>
      <c r="U20" s="22">
        <v>40</v>
      </c>
      <c r="V20" s="22">
        <v>47</v>
      </c>
      <c r="W20" s="22">
        <v>54</v>
      </c>
      <c r="X20" s="22">
        <v>61</v>
      </c>
      <c r="Y20" s="22">
        <v>67</v>
      </c>
      <c r="Z20" s="23">
        <f>C11+C19+C27+C35+C43+C50+C57+C64+C70</f>
        <v>3</v>
      </c>
      <c r="AA20" s="37">
        <f>Z20+Z21</f>
        <v>3</v>
      </c>
    </row>
    <row r="21" spans="1:27" ht="32.25" customHeight="1">
      <c r="A21" s="18">
        <v>18</v>
      </c>
      <c r="B21" s="19" t="s">
        <v>25</v>
      </c>
      <c r="C21" s="9">
        <v>1</v>
      </c>
      <c r="D21" s="9"/>
      <c r="E21" s="8" t="str">
        <f t="shared" si="0"/>
        <v> </v>
      </c>
      <c r="F21" s="8"/>
      <c r="G21" s="8"/>
      <c r="H21" s="8"/>
      <c r="I21" s="14">
        <v>18</v>
      </c>
      <c r="J21" s="15" t="s">
        <v>4</v>
      </c>
      <c r="K21" s="5">
        <f aca="true" t="shared" si="2" ref="K21:K28">IF(C21=1,1,0)</f>
        <v>1</v>
      </c>
      <c r="M21" s="51"/>
      <c r="N21" s="51"/>
      <c r="O21" s="21">
        <v>0</v>
      </c>
      <c r="P21" s="21">
        <v>1</v>
      </c>
      <c r="Q21" s="22" t="s">
        <v>100</v>
      </c>
      <c r="R21" s="22"/>
      <c r="S21" s="22"/>
      <c r="T21" s="22"/>
      <c r="U21" s="22"/>
      <c r="V21" s="22"/>
      <c r="W21" s="22"/>
      <c r="X21" s="22"/>
      <c r="Y21" s="22"/>
      <c r="Z21" s="23"/>
      <c r="AA21" s="37"/>
    </row>
    <row r="22" spans="1:11" ht="32.25" customHeight="1">
      <c r="A22" s="18">
        <v>19</v>
      </c>
      <c r="B22" s="19" t="s">
        <v>26</v>
      </c>
      <c r="C22" s="9">
        <v>1</v>
      </c>
      <c r="D22" s="9"/>
      <c r="E22" s="8" t="str">
        <f t="shared" si="0"/>
        <v> </v>
      </c>
      <c r="F22" s="8"/>
      <c r="G22" s="8"/>
      <c r="H22" s="8"/>
      <c r="I22" s="14">
        <v>19</v>
      </c>
      <c r="J22" s="15" t="s">
        <v>4</v>
      </c>
      <c r="K22" s="5">
        <f t="shared" si="2"/>
        <v>1</v>
      </c>
    </row>
    <row r="23" spans="1:11" ht="32.25" customHeight="1">
      <c r="A23" s="18">
        <v>20</v>
      </c>
      <c r="B23" s="19" t="s">
        <v>27</v>
      </c>
      <c r="C23" s="9"/>
      <c r="D23" s="9">
        <v>1</v>
      </c>
      <c r="E23" s="8" t="str">
        <f t="shared" si="0"/>
        <v> </v>
      </c>
      <c r="F23" s="8"/>
      <c r="G23" s="8"/>
      <c r="H23" s="8"/>
      <c r="I23" s="14">
        <v>20</v>
      </c>
      <c r="J23" s="15" t="s">
        <v>4</v>
      </c>
      <c r="K23" s="5">
        <f t="shared" si="2"/>
        <v>0</v>
      </c>
    </row>
    <row r="24" spans="1:11" ht="32.25" customHeight="1">
      <c r="A24" s="18">
        <v>21</v>
      </c>
      <c r="B24" s="19" t="s">
        <v>28</v>
      </c>
      <c r="C24" s="9"/>
      <c r="D24" s="9">
        <v>1</v>
      </c>
      <c r="E24" s="8" t="str">
        <f t="shared" si="0"/>
        <v> </v>
      </c>
      <c r="I24" s="14">
        <v>21</v>
      </c>
      <c r="J24" s="15" t="s">
        <v>4</v>
      </c>
      <c r="K24" s="5">
        <f t="shared" si="2"/>
        <v>0</v>
      </c>
    </row>
    <row r="25" spans="1:11" ht="32.25" customHeight="1">
      <c r="A25" s="18">
        <v>22</v>
      </c>
      <c r="B25" s="19" t="s">
        <v>29</v>
      </c>
      <c r="C25" s="9"/>
      <c r="D25" s="9">
        <v>1</v>
      </c>
      <c r="E25" s="8" t="str">
        <f t="shared" si="0"/>
        <v> </v>
      </c>
      <c r="I25" s="14">
        <v>22</v>
      </c>
      <c r="J25" s="15" t="s">
        <v>4</v>
      </c>
      <c r="K25" s="5">
        <f t="shared" si="2"/>
        <v>0</v>
      </c>
    </row>
    <row r="26" spans="1:11" ht="32.25" customHeight="1">
      <c r="A26" s="18">
        <v>23</v>
      </c>
      <c r="B26" s="19" t="s">
        <v>30</v>
      </c>
      <c r="C26" s="9"/>
      <c r="D26" s="9">
        <v>1</v>
      </c>
      <c r="E26" s="8" t="str">
        <f t="shared" si="0"/>
        <v> </v>
      </c>
      <c r="I26" s="14">
        <v>23</v>
      </c>
      <c r="J26" s="15" t="s">
        <v>4</v>
      </c>
      <c r="K26" s="5">
        <f t="shared" si="2"/>
        <v>0</v>
      </c>
    </row>
    <row r="27" spans="1:11" ht="32.25" customHeight="1">
      <c r="A27" s="18">
        <v>24</v>
      </c>
      <c r="B27" s="19" t="s">
        <v>31</v>
      </c>
      <c r="C27" s="9"/>
      <c r="D27" s="9">
        <v>1</v>
      </c>
      <c r="E27" s="8" t="str">
        <f t="shared" si="0"/>
        <v> </v>
      </c>
      <c r="I27" s="14">
        <v>24</v>
      </c>
      <c r="J27" s="15" t="s">
        <v>4</v>
      </c>
      <c r="K27" s="5">
        <f t="shared" si="2"/>
        <v>0</v>
      </c>
    </row>
    <row r="28" spans="1:11" ht="32.25" customHeight="1">
      <c r="A28" s="18">
        <v>25</v>
      </c>
      <c r="B28" s="19" t="s">
        <v>32</v>
      </c>
      <c r="C28" s="9">
        <v>1</v>
      </c>
      <c r="D28" s="9"/>
      <c r="E28" s="8" t="str">
        <f t="shared" si="0"/>
        <v> </v>
      </c>
      <c r="I28" s="14">
        <v>25</v>
      </c>
      <c r="J28" s="15" t="s">
        <v>4</v>
      </c>
      <c r="K28" s="5">
        <f t="shared" si="2"/>
        <v>1</v>
      </c>
    </row>
    <row r="29" spans="1:11" ht="32.25" customHeight="1">
      <c r="A29" s="18">
        <v>26</v>
      </c>
      <c r="B29" s="19" t="s">
        <v>33</v>
      </c>
      <c r="C29" s="9"/>
      <c r="D29" s="9">
        <v>1</v>
      </c>
      <c r="E29" s="8" t="str">
        <f t="shared" si="0"/>
        <v> </v>
      </c>
      <c r="I29" s="14">
        <v>26</v>
      </c>
      <c r="J29" s="15" t="s">
        <v>3</v>
      </c>
      <c r="K29" s="17">
        <f>IF(D29=1,1,0)</f>
        <v>1</v>
      </c>
    </row>
    <row r="30" spans="1:11" ht="32.25" customHeight="1">
      <c r="A30" s="18">
        <v>27</v>
      </c>
      <c r="B30" s="19" t="s">
        <v>34</v>
      </c>
      <c r="C30" s="9"/>
      <c r="D30" s="9">
        <v>1</v>
      </c>
      <c r="E30" s="8" t="str">
        <f t="shared" si="0"/>
        <v> </v>
      </c>
      <c r="I30" s="14">
        <v>27</v>
      </c>
      <c r="J30" s="15" t="s">
        <v>4</v>
      </c>
      <c r="K30" s="5">
        <f aca="true" t="shared" si="3" ref="K30:K37">IF(C30=1,1,0)</f>
        <v>0</v>
      </c>
    </row>
    <row r="31" spans="1:11" ht="32.25" customHeight="1">
      <c r="A31" s="18">
        <v>28</v>
      </c>
      <c r="B31" s="19" t="s">
        <v>35</v>
      </c>
      <c r="C31" s="9"/>
      <c r="D31" s="9">
        <v>1</v>
      </c>
      <c r="E31" s="8" t="str">
        <f t="shared" si="0"/>
        <v> </v>
      </c>
      <c r="I31" s="14">
        <v>28</v>
      </c>
      <c r="J31" s="15" t="s">
        <v>4</v>
      </c>
      <c r="K31" s="5">
        <f t="shared" si="3"/>
        <v>0</v>
      </c>
    </row>
    <row r="32" spans="1:11" ht="32.25" customHeight="1">
      <c r="A32" s="18">
        <v>29</v>
      </c>
      <c r="B32" s="19" t="s">
        <v>36</v>
      </c>
      <c r="C32" s="9"/>
      <c r="D32" s="9">
        <v>1</v>
      </c>
      <c r="E32" s="8" t="str">
        <f t="shared" si="0"/>
        <v> </v>
      </c>
      <c r="I32" s="14">
        <v>29</v>
      </c>
      <c r="J32" s="15" t="s">
        <v>4</v>
      </c>
      <c r="K32" s="5">
        <f t="shared" si="3"/>
        <v>0</v>
      </c>
    </row>
    <row r="33" spans="1:11" ht="32.25" customHeight="1">
      <c r="A33" s="18">
        <v>30</v>
      </c>
      <c r="B33" s="19" t="s">
        <v>37</v>
      </c>
      <c r="C33" s="9"/>
      <c r="D33" s="9">
        <v>1</v>
      </c>
      <c r="E33" s="8" t="str">
        <f t="shared" si="0"/>
        <v> </v>
      </c>
      <c r="I33" s="14">
        <v>30</v>
      </c>
      <c r="J33" s="15" t="s">
        <v>4</v>
      </c>
      <c r="K33" s="5">
        <f t="shared" si="3"/>
        <v>0</v>
      </c>
    </row>
    <row r="34" spans="1:11" ht="32.25" customHeight="1">
      <c r="A34" s="18">
        <v>31</v>
      </c>
      <c r="B34" s="19" t="s">
        <v>38</v>
      </c>
      <c r="C34" s="9"/>
      <c r="D34" s="9">
        <v>1</v>
      </c>
      <c r="E34" s="8" t="str">
        <f t="shared" si="0"/>
        <v> </v>
      </c>
      <c r="I34" s="14">
        <v>31</v>
      </c>
      <c r="J34" s="15" t="s">
        <v>4</v>
      </c>
      <c r="K34" s="5">
        <f t="shared" si="3"/>
        <v>0</v>
      </c>
    </row>
    <row r="35" spans="1:11" ht="32.25" customHeight="1">
      <c r="A35" s="18">
        <v>32</v>
      </c>
      <c r="B35" s="19" t="s">
        <v>39</v>
      </c>
      <c r="C35" s="9">
        <v>1</v>
      </c>
      <c r="D35" s="9"/>
      <c r="E35" s="8" t="str">
        <f t="shared" si="0"/>
        <v> </v>
      </c>
      <c r="I35" s="14">
        <v>32</v>
      </c>
      <c r="J35" s="15" t="s">
        <v>4</v>
      </c>
      <c r="K35" s="5">
        <f t="shared" si="3"/>
        <v>1</v>
      </c>
    </row>
    <row r="36" spans="1:11" ht="32.25" customHeight="1">
      <c r="A36" s="18">
        <v>33</v>
      </c>
      <c r="B36" s="19" t="s">
        <v>40</v>
      </c>
      <c r="C36" s="9">
        <v>1</v>
      </c>
      <c r="D36" s="9"/>
      <c r="E36" s="8" t="str">
        <f t="shared" si="0"/>
        <v> </v>
      </c>
      <c r="I36" s="14">
        <v>33</v>
      </c>
      <c r="J36" s="15" t="s">
        <v>4</v>
      </c>
      <c r="K36" s="5">
        <f t="shared" si="3"/>
        <v>1</v>
      </c>
    </row>
    <row r="37" spans="1:11" ht="32.25" customHeight="1">
      <c r="A37" s="18">
        <v>34</v>
      </c>
      <c r="B37" s="19" t="s">
        <v>41</v>
      </c>
      <c r="C37" s="9"/>
      <c r="D37" s="9">
        <v>1</v>
      </c>
      <c r="E37" s="8" t="str">
        <f t="shared" si="0"/>
        <v> </v>
      </c>
      <c r="I37" s="14">
        <v>34</v>
      </c>
      <c r="J37" s="15" t="s">
        <v>4</v>
      </c>
      <c r="K37" s="5">
        <f t="shared" si="3"/>
        <v>0</v>
      </c>
    </row>
    <row r="38" spans="1:11" ht="32.25" customHeight="1">
      <c r="A38" s="18">
        <v>35</v>
      </c>
      <c r="B38" s="19" t="s">
        <v>42</v>
      </c>
      <c r="C38" s="9">
        <v>1</v>
      </c>
      <c r="D38" s="9"/>
      <c r="E38" s="8" t="str">
        <f t="shared" si="0"/>
        <v> </v>
      </c>
      <c r="I38" s="14">
        <v>35</v>
      </c>
      <c r="J38" s="15" t="s">
        <v>3</v>
      </c>
      <c r="K38" s="17">
        <f>IF(D38=1,1,0)</f>
        <v>0</v>
      </c>
    </row>
    <row r="39" spans="1:11" ht="32.25" customHeight="1">
      <c r="A39" s="18">
        <v>36</v>
      </c>
      <c r="B39" s="19" t="s">
        <v>43</v>
      </c>
      <c r="C39" s="9"/>
      <c r="D39" s="9">
        <v>1</v>
      </c>
      <c r="E39" s="8" t="str">
        <f t="shared" si="0"/>
        <v> </v>
      </c>
      <c r="I39" s="14">
        <v>36</v>
      </c>
      <c r="J39" s="15" t="s">
        <v>3</v>
      </c>
      <c r="K39" s="17">
        <f>IF(D39=1,1,0)</f>
        <v>1</v>
      </c>
    </row>
    <row r="40" spans="1:11" ht="32.25" customHeight="1">
      <c r="A40" s="18">
        <v>37</v>
      </c>
      <c r="B40" s="19" t="s">
        <v>44</v>
      </c>
      <c r="C40" s="9"/>
      <c r="D40" s="9">
        <v>1</v>
      </c>
      <c r="E40" s="8" t="str">
        <f t="shared" si="0"/>
        <v> </v>
      </c>
      <c r="I40" s="14">
        <v>37</v>
      </c>
      <c r="J40" s="15" t="s">
        <v>4</v>
      </c>
      <c r="K40" s="5">
        <f>IF(C40=1,1,0)</f>
        <v>0</v>
      </c>
    </row>
    <row r="41" spans="1:11" ht="32.25" customHeight="1">
      <c r="A41" s="18">
        <v>38</v>
      </c>
      <c r="B41" s="19" t="s">
        <v>45</v>
      </c>
      <c r="C41" s="9"/>
      <c r="D41" s="9">
        <v>1</v>
      </c>
      <c r="E41" s="8" t="str">
        <f t="shared" si="0"/>
        <v> </v>
      </c>
      <c r="I41" s="14">
        <v>38</v>
      </c>
      <c r="J41" s="15" t="s">
        <v>4</v>
      </c>
      <c r="K41" s="5">
        <f>IF(C41=1,1,0)</f>
        <v>0</v>
      </c>
    </row>
    <row r="42" spans="1:11" ht="32.25" customHeight="1">
      <c r="A42" s="18">
        <v>39</v>
      </c>
      <c r="B42" s="19" t="s">
        <v>46</v>
      </c>
      <c r="C42" s="9"/>
      <c r="D42" s="9">
        <v>1</v>
      </c>
      <c r="E42" s="8" t="str">
        <f t="shared" si="0"/>
        <v> </v>
      </c>
      <c r="I42" s="14">
        <v>39</v>
      </c>
      <c r="J42" s="15" t="s">
        <v>3</v>
      </c>
      <c r="K42" s="17">
        <f>IF(D42=1,1,0)</f>
        <v>1</v>
      </c>
    </row>
    <row r="43" spans="1:11" ht="32.25" customHeight="1">
      <c r="A43" s="18">
        <v>40</v>
      </c>
      <c r="B43" s="19" t="s">
        <v>47</v>
      </c>
      <c r="C43" s="9">
        <v>1</v>
      </c>
      <c r="D43" s="9"/>
      <c r="E43" s="8" t="str">
        <f t="shared" si="0"/>
        <v> </v>
      </c>
      <c r="I43" s="14">
        <v>40</v>
      </c>
      <c r="J43" s="15" t="s">
        <v>4</v>
      </c>
      <c r="K43" s="5">
        <f>IF(C43=1,1,0)</f>
        <v>1</v>
      </c>
    </row>
    <row r="44" spans="1:11" ht="32.25" customHeight="1">
      <c r="A44" s="18">
        <v>41</v>
      </c>
      <c r="B44" s="19" t="s">
        <v>48</v>
      </c>
      <c r="C44" s="9"/>
      <c r="D44" s="9">
        <v>1</v>
      </c>
      <c r="E44" s="8" t="str">
        <f t="shared" si="0"/>
        <v> </v>
      </c>
      <c r="I44" s="14">
        <v>41</v>
      </c>
      <c r="J44" s="15" t="s">
        <v>3</v>
      </c>
      <c r="K44" s="17">
        <f>IF(D44=1,1,0)</f>
        <v>1</v>
      </c>
    </row>
    <row r="45" spans="1:11" ht="32.25" customHeight="1">
      <c r="A45" s="18">
        <v>42</v>
      </c>
      <c r="B45" s="19" t="s">
        <v>49</v>
      </c>
      <c r="C45" s="9"/>
      <c r="D45" s="9">
        <v>1</v>
      </c>
      <c r="E45" s="8" t="str">
        <f t="shared" si="0"/>
        <v> </v>
      </c>
      <c r="I45" s="14">
        <v>42</v>
      </c>
      <c r="J45" s="15" t="s">
        <v>4</v>
      </c>
      <c r="K45" s="5">
        <f>IF(C45=1,1,0)</f>
        <v>0</v>
      </c>
    </row>
    <row r="46" spans="1:11" ht="32.25" customHeight="1">
      <c r="A46" s="18">
        <v>43</v>
      </c>
      <c r="B46" s="19" t="s">
        <v>50</v>
      </c>
      <c r="C46" s="9"/>
      <c r="D46" s="9">
        <v>1</v>
      </c>
      <c r="E46" s="8" t="str">
        <f t="shared" si="0"/>
        <v> </v>
      </c>
      <c r="I46" s="14">
        <v>43</v>
      </c>
      <c r="J46" s="15" t="s">
        <v>4</v>
      </c>
      <c r="K46" s="5">
        <f>IF(C46=1,1,0)</f>
        <v>0</v>
      </c>
    </row>
    <row r="47" spans="1:11" ht="32.25" customHeight="1">
      <c r="A47" s="18">
        <v>44</v>
      </c>
      <c r="B47" s="19" t="s">
        <v>51</v>
      </c>
      <c r="C47" s="9">
        <v>1</v>
      </c>
      <c r="D47" s="9"/>
      <c r="E47" s="8" t="str">
        <f t="shared" si="0"/>
        <v> </v>
      </c>
      <c r="I47" s="14">
        <v>44</v>
      </c>
      <c r="J47" s="15" t="s">
        <v>3</v>
      </c>
      <c r="K47" s="17">
        <f>IF(D47=1,1,0)</f>
        <v>0</v>
      </c>
    </row>
    <row r="48" spans="1:11" ht="32.25" customHeight="1">
      <c r="A48" s="18">
        <v>45</v>
      </c>
      <c r="B48" s="19" t="s">
        <v>52</v>
      </c>
      <c r="C48" s="9"/>
      <c r="D48" s="9">
        <v>1</v>
      </c>
      <c r="E48" s="8" t="str">
        <f t="shared" si="0"/>
        <v> </v>
      </c>
      <c r="I48" s="14">
        <v>45</v>
      </c>
      <c r="J48" s="15" t="s">
        <v>4</v>
      </c>
      <c r="K48" s="5">
        <f>IF(C48=1,1,0)</f>
        <v>0</v>
      </c>
    </row>
    <row r="49" spans="1:11" ht="32.25" customHeight="1">
      <c r="A49" s="18">
        <v>46</v>
      </c>
      <c r="B49" s="19" t="s">
        <v>53</v>
      </c>
      <c r="C49" s="9"/>
      <c r="D49" s="9">
        <v>1</v>
      </c>
      <c r="E49" s="8" t="str">
        <f t="shared" si="0"/>
        <v> </v>
      </c>
      <c r="I49" s="14">
        <v>46</v>
      </c>
      <c r="J49" s="15" t="s">
        <v>4</v>
      </c>
      <c r="K49" s="5">
        <f>IF(C49=1,1,0)</f>
        <v>0</v>
      </c>
    </row>
    <row r="50" spans="1:11" ht="32.25" customHeight="1">
      <c r="A50" s="18">
        <v>47</v>
      </c>
      <c r="B50" s="19" t="s">
        <v>54</v>
      </c>
      <c r="C50" s="9"/>
      <c r="D50" s="9">
        <v>1</v>
      </c>
      <c r="E50" s="8" t="str">
        <f t="shared" si="0"/>
        <v> </v>
      </c>
      <c r="I50" s="14">
        <v>47</v>
      </c>
      <c r="J50" s="15" t="s">
        <v>4</v>
      </c>
      <c r="K50" s="5">
        <f>IF(C50=1,1,0)</f>
        <v>0</v>
      </c>
    </row>
    <row r="51" spans="1:11" ht="32.25" customHeight="1">
      <c r="A51" s="18">
        <v>48</v>
      </c>
      <c r="B51" s="19" t="s">
        <v>55</v>
      </c>
      <c r="C51" s="9"/>
      <c r="D51" s="9">
        <v>1</v>
      </c>
      <c r="E51" s="8" t="str">
        <f t="shared" si="0"/>
        <v> </v>
      </c>
      <c r="I51" s="14">
        <v>48</v>
      </c>
      <c r="J51" s="15" t="s">
        <v>4</v>
      </c>
      <c r="K51" s="5">
        <f>IF(C51=1,1,0)</f>
        <v>0</v>
      </c>
    </row>
    <row r="52" spans="1:11" ht="32.25" customHeight="1">
      <c r="A52" s="18">
        <v>49</v>
      </c>
      <c r="B52" s="19" t="s">
        <v>56</v>
      </c>
      <c r="C52" s="9"/>
      <c r="D52" s="9">
        <v>1</v>
      </c>
      <c r="E52" s="8" t="str">
        <f t="shared" si="0"/>
        <v> </v>
      </c>
      <c r="I52" s="14">
        <v>49</v>
      </c>
      <c r="J52" s="15" t="s">
        <v>3</v>
      </c>
      <c r="K52" s="17">
        <f>IF(D52=1,1,0)</f>
        <v>1</v>
      </c>
    </row>
    <row r="53" spans="1:11" ht="32.25" customHeight="1">
      <c r="A53" s="18">
        <v>50</v>
      </c>
      <c r="B53" s="19" t="s">
        <v>57</v>
      </c>
      <c r="C53" s="9"/>
      <c r="D53" s="9">
        <v>1</v>
      </c>
      <c r="E53" s="8" t="str">
        <f t="shared" si="0"/>
        <v> </v>
      </c>
      <c r="I53" s="14">
        <v>50</v>
      </c>
      <c r="J53" s="15" t="s">
        <v>4</v>
      </c>
      <c r="K53" s="5">
        <f aca="true" t="shared" si="4" ref="K53:K67">IF(C53=1,1,0)</f>
        <v>0</v>
      </c>
    </row>
    <row r="54" spans="1:11" ht="32.25" customHeight="1">
      <c r="A54" s="18">
        <v>51</v>
      </c>
      <c r="B54" s="19" t="s">
        <v>58</v>
      </c>
      <c r="C54" s="9">
        <v>1</v>
      </c>
      <c r="D54" s="9"/>
      <c r="E54" s="8" t="str">
        <f t="shared" si="0"/>
        <v> </v>
      </c>
      <c r="I54" s="14">
        <v>51</v>
      </c>
      <c r="J54" s="15" t="s">
        <v>4</v>
      </c>
      <c r="K54" s="5">
        <f t="shared" si="4"/>
        <v>1</v>
      </c>
    </row>
    <row r="55" spans="1:11" ht="32.25" customHeight="1">
      <c r="A55" s="18">
        <v>52</v>
      </c>
      <c r="B55" s="19" t="s">
        <v>59</v>
      </c>
      <c r="C55" s="9"/>
      <c r="D55" s="9">
        <v>1</v>
      </c>
      <c r="E55" s="8" t="str">
        <f t="shared" si="0"/>
        <v> </v>
      </c>
      <c r="I55" s="14">
        <v>52</v>
      </c>
      <c r="J55" s="15" t="s">
        <v>4</v>
      </c>
      <c r="K55" s="5">
        <f t="shared" si="4"/>
        <v>0</v>
      </c>
    </row>
    <row r="56" spans="1:11" ht="32.25" customHeight="1">
      <c r="A56" s="18">
        <v>53</v>
      </c>
      <c r="B56" s="19" t="s">
        <v>60</v>
      </c>
      <c r="C56" s="9">
        <v>1</v>
      </c>
      <c r="D56" s="9"/>
      <c r="E56" s="8" t="str">
        <f t="shared" si="0"/>
        <v> </v>
      </c>
      <c r="I56" s="14">
        <v>53</v>
      </c>
      <c r="J56" s="15" t="s">
        <v>4</v>
      </c>
      <c r="K56" s="5">
        <f t="shared" si="4"/>
        <v>1</v>
      </c>
    </row>
    <row r="57" spans="1:11" ht="32.25" customHeight="1">
      <c r="A57" s="18">
        <v>54</v>
      </c>
      <c r="B57" s="19" t="s">
        <v>61</v>
      </c>
      <c r="C57" s="9"/>
      <c r="D57" s="9">
        <v>1</v>
      </c>
      <c r="E57" s="8" t="str">
        <f t="shared" si="0"/>
        <v> </v>
      </c>
      <c r="I57" s="14">
        <v>54</v>
      </c>
      <c r="J57" s="15" t="s">
        <v>4</v>
      </c>
      <c r="K57" s="5">
        <f t="shared" si="4"/>
        <v>0</v>
      </c>
    </row>
    <row r="58" spans="1:11" ht="32.25" customHeight="1">
      <c r="A58" s="18">
        <v>55</v>
      </c>
      <c r="B58" s="19" t="s">
        <v>62</v>
      </c>
      <c r="C58" s="9">
        <v>1</v>
      </c>
      <c r="D58" s="9"/>
      <c r="E58" s="8" t="str">
        <f t="shared" si="0"/>
        <v> </v>
      </c>
      <c r="I58" s="14">
        <v>55</v>
      </c>
      <c r="J58" s="15" t="s">
        <v>4</v>
      </c>
      <c r="K58" s="5">
        <f t="shared" si="4"/>
        <v>1</v>
      </c>
    </row>
    <row r="59" spans="1:11" ht="32.25" customHeight="1">
      <c r="A59" s="18">
        <v>56</v>
      </c>
      <c r="B59" s="19" t="s">
        <v>63</v>
      </c>
      <c r="C59" s="9">
        <v>1</v>
      </c>
      <c r="D59" s="9"/>
      <c r="E59" s="8" t="str">
        <f t="shared" si="0"/>
        <v> </v>
      </c>
      <c r="I59" s="14">
        <v>56</v>
      </c>
      <c r="J59" s="15" t="s">
        <v>4</v>
      </c>
      <c r="K59" s="5">
        <f t="shared" si="4"/>
        <v>1</v>
      </c>
    </row>
    <row r="60" spans="1:11" ht="32.25" customHeight="1">
      <c r="A60" s="18">
        <v>57</v>
      </c>
      <c r="B60" s="19" t="s">
        <v>64</v>
      </c>
      <c r="C60" s="9">
        <v>1</v>
      </c>
      <c r="D60" s="9"/>
      <c r="E60" s="8" t="str">
        <f t="shared" si="0"/>
        <v> </v>
      </c>
      <c r="I60" s="14">
        <v>57</v>
      </c>
      <c r="J60" s="15" t="s">
        <v>4</v>
      </c>
      <c r="K60" s="5">
        <f t="shared" si="4"/>
        <v>1</v>
      </c>
    </row>
    <row r="61" spans="1:11" ht="32.25" customHeight="1">
      <c r="A61" s="18">
        <v>58</v>
      </c>
      <c r="B61" s="19" t="s">
        <v>65</v>
      </c>
      <c r="C61" s="9"/>
      <c r="D61" s="9">
        <v>1</v>
      </c>
      <c r="E61" s="8" t="str">
        <f t="shared" si="0"/>
        <v> </v>
      </c>
      <c r="I61" s="14">
        <v>58</v>
      </c>
      <c r="J61" s="15" t="s">
        <v>4</v>
      </c>
      <c r="K61" s="5">
        <f t="shared" si="4"/>
        <v>0</v>
      </c>
    </row>
    <row r="62" spans="1:11" ht="32.25" customHeight="1">
      <c r="A62" s="18">
        <v>59</v>
      </c>
      <c r="B62" s="19" t="s">
        <v>66</v>
      </c>
      <c r="C62" s="9"/>
      <c r="D62" s="9">
        <v>1</v>
      </c>
      <c r="E62" s="8" t="str">
        <f t="shared" si="0"/>
        <v> </v>
      </c>
      <c r="I62" s="14">
        <v>59</v>
      </c>
      <c r="J62" s="15" t="s">
        <v>4</v>
      </c>
      <c r="K62" s="5">
        <f t="shared" si="4"/>
        <v>0</v>
      </c>
    </row>
    <row r="63" spans="1:11" ht="32.25" customHeight="1">
      <c r="A63" s="18">
        <v>60</v>
      </c>
      <c r="B63" s="19" t="s">
        <v>67</v>
      </c>
      <c r="C63" s="9">
        <v>1</v>
      </c>
      <c r="D63" s="9"/>
      <c r="E63" s="8" t="str">
        <f t="shared" si="0"/>
        <v> </v>
      </c>
      <c r="I63" s="14">
        <v>60</v>
      </c>
      <c r="J63" s="15" t="s">
        <v>4</v>
      </c>
      <c r="K63" s="5">
        <f t="shared" si="4"/>
        <v>1</v>
      </c>
    </row>
    <row r="64" spans="1:11" ht="32.25" customHeight="1">
      <c r="A64" s="18">
        <v>61</v>
      </c>
      <c r="B64" s="19" t="s">
        <v>68</v>
      </c>
      <c r="C64" s="9"/>
      <c r="D64" s="9">
        <v>1</v>
      </c>
      <c r="E64" s="8" t="str">
        <f t="shared" si="0"/>
        <v> </v>
      </c>
      <c r="I64" s="14">
        <v>61</v>
      </c>
      <c r="J64" s="15" t="s">
        <v>4</v>
      </c>
      <c r="K64" s="5">
        <f t="shared" si="4"/>
        <v>0</v>
      </c>
    </row>
    <row r="65" spans="1:11" ht="32.25" customHeight="1">
      <c r="A65" s="18">
        <v>62</v>
      </c>
      <c r="B65" s="19" t="s">
        <v>69</v>
      </c>
      <c r="C65" s="9">
        <v>1</v>
      </c>
      <c r="D65" s="9"/>
      <c r="E65" s="8" t="str">
        <f t="shared" si="0"/>
        <v> </v>
      </c>
      <c r="I65" s="14">
        <v>62</v>
      </c>
      <c r="J65" s="15" t="s">
        <v>4</v>
      </c>
      <c r="K65" s="5">
        <f t="shared" si="4"/>
        <v>1</v>
      </c>
    </row>
    <row r="66" spans="1:11" ht="32.25" customHeight="1">
      <c r="A66" s="18">
        <v>63</v>
      </c>
      <c r="B66" s="19" t="s">
        <v>70</v>
      </c>
      <c r="C66" s="9">
        <v>1</v>
      </c>
      <c r="D66" s="9"/>
      <c r="E66" s="8" t="str">
        <f t="shared" si="0"/>
        <v> </v>
      </c>
      <c r="I66" s="14">
        <v>63</v>
      </c>
      <c r="J66" s="15" t="s">
        <v>4</v>
      </c>
      <c r="K66" s="5">
        <f t="shared" si="4"/>
        <v>1</v>
      </c>
    </row>
    <row r="67" spans="1:11" ht="32.25" customHeight="1">
      <c r="A67" s="18">
        <v>64</v>
      </c>
      <c r="B67" s="19" t="s">
        <v>71</v>
      </c>
      <c r="C67" s="9">
        <v>1</v>
      </c>
      <c r="D67" s="9"/>
      <c r="E67" s="8" t="str">
        <f t="shared" si="0"/>
        <v> </v>
      </c>
      <c r="I67" s="14">
        <v>64</v>
      </c>
      <c r="J67" s="15" t="s">
        <v>4</v>
      </c>
      <c r="K67" s="5">
        <f t="shared" si="4"/>
        <v>1</v>
      </c>
    </row>
    <row r="68" spans="1:11" ht="32.25" customHeight="1">
      <c r="A68" s="18">
        <v>65</v>
      </c>
      <c r="B68" s="19" t="s">
        <v>72</v>
      </c>
      <c r="C68" s="9">
        <v>1</v>
      </c>
      <c r="D68" s="9"/>
      <c r="E68" s="8" t="str">
        <f t="shared" si="0"/>
        <v> </v>
      </c>
      <c r="I68" s="14">
        <v>65</v>
      </c>
      <c r="J68" s="15" t="s">
        <v>3</v>
      </c>
      <c r="K68" s="17">
        <f>IF(D68=1,1,0)</f>
        <v>0</v>
      </c>
    </row>
    <row r="69" spans="1:11" ht="32.25" customHeight="1">
      <c r="A69" s="18">
        <v>66</v>
      </c>
      <c r="B69" s="19" t="s">
        <v>73</v>
      </c>
      <c r="C69" s="9"/>
      <c r="D69" s="9">
        <v>1</v>
      </c>
      <c r="E69" s="8" t="str">
        <f aca="true" t="shared" si="5" ref="E69:E78">IF(SUM(C69:D69)=0,"ответ не выбран",IF(SUM(C69:D69)=1," ","лишние ответы"))</f>
        <v> </v>
      </c>
      <c r="I69" s="14">
        <v>66</v>
      </c>
      <c r="J69" s="15" t="s">
        <v>3</v>
      </c>
      <c r="K69" s="17">
        <f>IF(D69=1,1,0)</f>
        <v>1</v>
      </c>
    </row>
    <row r="70" spans="1:11" ht="32.25" customHeight="1">
      <c r="A70" s="18">
        <v>67</v>
      </c>
      <c r="B70" s="19" t="s">
        <v>74</v>
      </c>
      <c r="C70" s="9"/>
      <c r="D70" s="9">
        <v>1</v>
      </c>
      <c r="E70" s="8" t="str">
        <f t="shared" si="5"/>
        <v> </v>
      </c>
      <c r="I70" s="14">
        <v>67</v>
      </c>
      <c r="J70" s="15" t="s">
        <v>4</v>
      </c>
      <c r="K70" s="5">
        <f>IF(C70=1,1,0)</f>
        <v>0</v>
      </c>
    </row>
    <row r="71" spans="1:11" ht="32.25" customHeight="1">
      <c r="A71" s="18">
        <v>68</v>
      </c>
      <c r="B71" s="19" t="s">
        <v>75</v>
      </c>
      <c r="C71" s="9"/>
      <c r="D71" s="9">
        <v>1</v>
      </c>
      <c r="E71" s="8" t="str">
        <f t="shared" si="5"/>
        <v> </v>
      </c>
      <c r="I71" s="14">
        <v>68</v>
      </c>
      <c r="J71" s="15" t="s">
        <v>4</v>
      </c>
      <c r="K71" s="5">
        <f>IF(C71=1,1,0)</f>
        <v>0</v>
      </c>
    </row>
    <row r="72" spans="1:11" ht="32.25" customHeight="1">
      <c r="A72" s="18">
        <v>69</v>
      </c>
      <c r="B72" s="19" t="s">
        <v>76</v>
      </c>
      <c r="C72" s="9">
        <v>1</v>
      </c>
      <c r="D72" s="9"/>
      <c r="E72" s="8" t="str">
        <f t="shared" si="5"/>
        <v> </v>
      </c>
      <c r="I72" s="14">
        <v>69</v>
      </c>
      <c r="J72" s="15" t="s">
        <v>3</v>
      </c>
      <c r="K72" s="17">
        <f>IF(D72=1,1,0)</f>
        <v>0</v>
      </c>
    </row>
    <row r="73" spans="1:11" ht="32.25" customHeight="1">
      <c r="A73" s="18">
        <v>70</v>
      </c>
      <c r="B73" s="19" t="s">
        <v>77</v>
      </c>
      <c r="C73" s="9">
        <v>1</v>
      </c>
      <c r="D73" s="9"/>
      <c r="E73" s="8" t="str">
        <f t="shared" si="5"/>
        <v> </v>
      </c>
      <c r="I73" s="14">
        <v>70</v>
      </c>
      <c r="J73" s="15" t="s">
        <v>3</v>
      </c>
      <c r="K73" s="17">
        <f>IF(D73=1,1,0)</f>
        <v>0</v>
      </c>
    </row>
    <row r="74" spans="1:11" ht="32.25" customHeight="1">
      <c r="A74" s="18">
        <v>71</v>
      </c>
      <c r="B74" s="19" t="s">
        <v>78</v>
      </c>
      <c r="C74" s="9"/>
      <c r="D74" s="9">
        <v>1</v>
      </c>
      <c r="E74" s="8" t="str">
        <f t="shared" si="5"/>
        <v> </v>
      </c>
      <c r="I74" s="14">
        <v>71</v>
      </c>
      <c r="J74" s="15" t="s">
        <v>4</v>
      </c>
      <c r="K74" s="5">
        <f>IF(C74=1,1,0)</f>
        <v>0</v>
      </c>
    </row>
    <row r="75" spans="1:11" ht="32.25" customHeight="1">
      <c r="A75" s="18">
        <v>72</v>
      </c>
      <c r="B75" s="19" t="s">
        <v>79</v>
      </c>
      <c r="C75" s="9">
        <v>1</v>
      </c>
      <c r="D75" s="9"/>
      <c r="E75" s="8" t="str">
        <f t="shared" si="5"/>
        <v> </v>
      </c>
      <c r="I75" s="14">
        <v>72</v>
      </c>
      <c r="J75" s="15" t="s">
        <v>4</v>
      </c>
      <c r="K75" s="5">
        <f>IF(C75=1,1,0)</f>
        <v>1</v>
      </c>
    </row>
    <row r="76" spans="1:11" ht="32.25" customHeight="1">
      <c r="A76" s="18">
        <v>73</v>
      </c>
      <c r="B76" s="19" t="s">
        <v>80</v>
      </c>
      <c r="C76" s="9">
        <v>1</v>
      </c>
      <c r="D76" s="9"/>
      <c r="E76" s="8" t="str">
        <f t="shared" si="5"/>
        <v> </v>
      </c>
      <c r="I76" s="14">
        <v>73</v>
      </c>
      <c r="J76" s="15" t="s">
        <v>4</v>
      </c>
      <c r="K76" s="5">
        <f>IF(C76=1,1,0)</f>
        <v>1</v>
      </c>
    </row>
    <row r="77" spans="1:11" ht="32.25" customHeight="1">
      <c r="A77" s="18">
        <v>74</v>
      </c>
      <c r="B77" s="19" t="s">
        <v>81</v>
      </c>
      <c r="C77" s="9">
        <v>1</v>
      </c>
      <c r="D77" s="9"/>
      <c r="E77" s="8" t="str">
        <f t="shared" si="5"/>
        <v> </v>
      </c>
      <c r="I77" s="14">
        <v>74</v>
      </c>
      <c r="J77" s="15" t="s">
        <v>3</v>
      </c>
      <c r="K77" s="17">
        <f>IF(D77=1,1,0)</f>
        <v>0</v>
      </c>
    </row>
    <row r="78" spans="1:11" ht="32.25" customHeight="1">
      <c r="A78" s="18">
        <v>75</v>
      </c>
      <c r="B78" s="19" t="s">
        <v>82</v>
      </c>
      <c r="C78" s="9">
        <v>1</v>
      </c>
      <c r="D78" s="9"/>
      <c r="E78" s="8" t="str">
        <f t="shared" si="5"/>
        <v> </v>
      </c>
      <c r="I78" s="14">
        <v>75</v>
      </c>
      <c r="J78" s="15" t="s">
        <v>3</v>
      </c>
      <c r="K78" s="17">
        <f>IF(D78=1,1,0)</f>
        <v>0</v>
      </c>
    </row>
  </sheetData>
  <sheetProtection password="EFD0" sheet="1" objects="1" scenarios="1"/>
  <protectedRanges>
    <protectedRange sqref="B3 C4:D78" name="Диапазон1"/>
  </protectedRanges>
  <autoFilter ref="I3:J78"/>
  <mergeCells count="29">
    <mergeCell ref="AA18:AA19"/>
    <mergeCell ref="AA20:AA21"/>
    <mergeCell ref="AA10:AA11"/>
    <mergeCell ref="AA12:AA13"/>
    <mergeCell ref="AA14:AA15"/>
    <mergeCell ref="AA16:AA17"/>
    <mergeCell ref="N18:N19"/>
    <mergeCell ref="N20:N21"/>
    <mergeCell ref="M6:M7"/>
    <mergeCell ref="M8:M9"/>
    <mergeCell ref="M10:M11"/>
    <mergeCell ref="M12:M13"/>
    <mergeCell ref="M14:M15"/>
    <mergeCell ref="M16:M17"/>
    <mergeCell ref="M18:M19"/>
    <mergeCell ref="M20:M21"/>
    <mergeCell ref="N10:N11"/>
    <mergeCell ref="N12:N13"/>
    <mergeCell ref="N14:N15"/>
    <mergeCell ref="N16:N17"/>
    <mergeCell ref="AA8:AA9"/>
    <mergeCell ref="A1:D2"/>
    <mergeCell ref="M4:M5"/>
    <mergeCell ref="N4:N5"/>
    <mergeCell ref="AA6:AA7"/>
    <mergeCell ref="O4:P4"/>
    <mergeCell ref="Q4:Y5"/>
    <mergeCell ref="N6:N7"/>
    <mergeCell ref="N8:N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8"/>
  <sheetViews>
    <sheetView zoomScaleSheetLayoutView="115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28.125" style="0" customWidth="1"/>
    <col min="3" max="3" width="4.125" style="1" customWidth="1"/>
    <col min="4" max="5" width="3.25390625" style="1" customWidth="1"/>
    <col min="6" max="16" width="3.25390625" style="0" customWidth="1"/>
  </cols>
  <sheetData>
    <row r="1" spans="2:3" ht="15.75">
      <c r="B1" t="s">
        <v>0</v>
      </c>
      <c r="C1" s="10" t="str">
        <f>вопросник!B3</f>
        <v>Иванов Петр</v>
      </c>
    </row>
    <row r="2" spans="2:17" ht="27" customHeight="1">
      <c r="B2" s="55" t="s">
        <v>101</v>
      </c>
      <c r="C2" s="55" t="s">
        <v>102</v>
      </c>
      <c r="D2" s="55" t="s">
        <v>103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 t="s">
        <v>104</v>
      </c>
    </row>
    <row r="3" spans="2:17" ht="12.75">
      <c r="B3" s="55"/>
      <c r="C3" s="55"/>
      <c r="D3" s="26">
        <v>1</v>
      </c>
      <c r="E3" s="26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26">
        <v>10</v>
      </c>
      <c r="N3" s="26">
        <v>11</v>
      </c>
      <c r="O3" s="26">
        <v>12</v>
      </c>
      <c r="P3" s="26">
        <v>13</v>
      </c>
      <c r="Q3" s="55"/>
    </row>
    <row r="4" spans="2:18" ht="19.5" customHeight="1">
      <c r="B4" s="27" t="s">
        <v>91</v>
      </c>
      <c r="C4" s="33">
        <f>вопросник!AA6</f>
        <v>8</v>
      </c>
      <c r="D4" s="34" t="str">
        <f>IF($C$4&gt;=D3,"X"," ")</f>
        <v>X</v>
      </c>
      <c r="E4" s="34" t="str">
        <f aca="true" t="shared" si="0" ref="E4:M4">IF($C$4&gt;=E3,"X"," ")</f>
        <v>X</v>
      </c>
      <c r="F4" s="34" t="str">
        <f t="shared" si="0"/>
        <v>X</v>
      </c>
      <c r="G4" s="34" t="str">
        <f t="shared" si="0"/>
        <v>X</v>
      </c>
      <c r="H4" s="34" t="str">
        <f t="shared" si="0"/>
        <v>X</v>
      </c>
      <c r="I4" s="34" t="str">
        <f t="shared" si="0"/>
        <v>X</v>
      </c>
      <c r="J4" s="34" t="str">
        <f t="shared" si="0"/>
        <v>X</v>
      </c>
      <c r="K4" s="34" t="str">
        <f t="shared" si="0"/>
        <v>X</v>
      </c>
      <c r="L4" s="34" t="str">
        <f t="shared" si="0"/>
        <v> </v>
      </c>
      <c r="M4" s="34" t="str">
        <f t="shared" si="0"/>
        <v> </v>
      </c>
      <c r="N4" s="25"/>
      <c r="O4" s="25"/>
      <c r="P4" s="25"/>
      <c r="Q4" s="3" t="s">
        <v>6</v>
      </c>
      <c r="R4" s="32" t="s">
        <v>117</v>
      </c>
    </row>
    <row r="5" spans="2:18" ht="19.5" customHeight="1">
      <c r="B5" s="20" t="s">
        <v>93</v>
      </c>
      <c r="C5" s="35">
        <f>вопросник!AA8</f>
        <v>6</v>
      </c>
      <c r="D5" s="36" t="str">
        <f>IF($C$5&gt;=D3,"X"," ")</f>
        <v>X</v>
      </c>
      <c r="E5" s="36" t="str">
        <f aca="true" t="shared" si="1" ref="E5:L5">IF($C$5&gt;=E3,"X"," ")</f>
        <v>X</v>
      </c>
      <c r="F5" s="36" t="str">
        <f t="shared" si="1"/>
        <v>X</v>
      </c>
      <c r="G5" s="36" t="str">
        <f t="shared" si="1"/>
        <v>X</v>
      </c>
      <c r="H5" s="36" t="str">
        <f t="shared" si="1"/>
        <v>X</v>
      </c>
      <c r="I5" s="36" t="str">
        <f t="shared" si="1"/>
        <v>X</v>
      </c>
      <c r="J5" s="36" t="str">
        <f t="shared" si="1"/>
        <v> </v>
      </c>
      <c r="K5" s="36" t="str">
        <f t="shared" si="1"/>
        <v> </v>
      </c>
      <c r="L5" s="36" t="str">
        <f t="shared" si="1"/>
        <v> </v>
      </c>
      <c r="M5" s="25"/>
      <c r="N5" s="25"/>
      <c r="O5" s="25"/>
      <c r="P5" s="25"/>
      <c r="Q5" s="3" t="s">
        <v>107</v>
      </c>
      <c r="R5" s="32" t="s">
        <v>118</v>
      </c>
    </row>
    <row r="6" spans="2:18" ht="19.5" customHeight="1">
      <c r="B6" s="20" t="s">
        <v>94</v>
      </c>
      <c r="C6" s="35">
        <f>вопросник!AA10</f>
        <v>5</v>
      </c>
      <c r="D6" s="34" t="str">
        <f>IF($C$6&gt;=D3,"X"," ")</f>
        <v>X</v>
      </c>
      <c r="E6" s="34" t="str">
        <f aca="true" t="shared" si="2" ref="E6:N6">IF($C$6&gt;=E3,"X"," ")</f>
        <v>X</v>
      </c>
      <c r="F6" s="34" t="str">
        <f t="shared" si="2"/>
        <v>X</v>
      </c>
      <c r="G6" s="34" t="str">
        <f t="shared" si="2"/>
        <v>X</v>
      </c>
      <c r="H6" s="34" t="str">
        <f t="shared" si="2"/>
        <v>X</v>
      </c>
      <c r="I6" s="34" t="str">
        <f t="shared" si="2"/>
        <v> </v>
      </c>
      <c r="J6" s="34" t="str">
        <f t="shared" si="2"/>
        <v> </v>
      </c>
      <c r="K6" s="34" t="str">
        <f t="shared" si="2"/>
        <v> </v>
      </c>
      <c r="L6" s="34" t="str">
        <f t="shared" si="2"/>
        <v> </v>
      </c>
      <c r="M6" s="34" t="str">
        <f t="shared" si="2"/>
        <v> </v>
      </c>
      <c r="N6" s="34" t="str">
        <f t="shared" si="2"/>
        <v> </v>
      </c>
      <c r="O6" s="25"/>
      <c r="P6" s="25"/>
      <c r="Q6" s="3" t="s">
        <v>105</v>
      </c>
      <c r="R6" s="32" t="s">
        <v>119</v>
      </c>
    </row>
    <row r="7" spans="2:18" ht="19.5" customHeight="1">
      <c r="B7" s="20" t="s">
        <v>95</v>
      </c>
      <c r="C7" s="35">
        <f>вопросник!AA12</f>
        <v>3</v>
      </c>
      <c r="D7" s="36" t="str">
        <f>IF($C$7&gt;=D3,"X"," ")</f>
        <v>X</v>
      </c>
      <c r="E7" s="36" t="str">
        <f>IF($C$7&gt;=E3,"X"," ")</f>
        <v>X</v>
      </c>
      <c r="F7" s="36" t="str">
        <f>IF($C$7&gt;=F3,"X"," ")</f>
        <v>X</v>
      </c>
      <c r="G7" s="36" t="str">
        <f>IF($C$7&gt;=G3,"X"," ")</f>
        <v> </v>
      </c>
      <c r="H7" s="36" t="str">
        <f>IF($C$7&gt;=H3,"X"," ")</f>
        <v> </v>
      </c>
      <c r="I7" s="25"/>
      <c r="J7" s="25"/>
      <c r="K7" s="25"/>
      <c r="L7" s="25"/>
      <c r="M7" s="25"/>
      <c r="N7" s="25"/>
      <c r="O7" s="25"/>
      <c r="P7" s="25"/>
      <c r="Q7" s="3" t="s">
        <v>108</v>
      </c>
      <c r="R7" s="32" t="s">
        <v>120</v>
      </c>
    </row>
    <row r="8" spans="2:18" ht="19.5" customHeight="1">
      <c r="B8" s="20" t="s">
        <v>96</v>
      </c>
      <c r="C8" s="35">
        <f>вопросник!AA14</f>
        <v>1</v>
      </c>
      <c r="D8" s="34" t="str">
        <f>IF($C$8&gt;=D3,"X"," ")</f>
        <v>X</v>
      </c>
      <c r="E8" s="34" t="str">
        <f aca="true" t="shared" si="3" ref="E8:K8">IF($C$8&gt;=E3,"X"," ")</f>
        <v> </v>
      </c>
      <c r="F8" s="34" t="str">
        <f t="shared" si="3"/>
        <v> </v>
      </c>
      <c r="G8" s="34" t="str">
        <f t="shared" si="3"/>
        <v> </v>
      </c>
      <c r="H8" s="34" t="str">
        <f t="shared" si="3"/>
        <v> </v>
      </c>
      <c r="I8" s="34" t="str">
        <f t="shared" si="3"/>
        <v> </v>
      </c>
      <c r="J8" s="34" t="str">
        <f t="shared" si="3"/>
        <v> </v>
      </c>
      <c r="K8" s="34" t="str">
        <f t="shared" si="3"/>
        <v> </v>
      </c>
      <c r="L8" s="25"/>
      <c r="M8" s="25"/>
      <c r="N8" s="25"/>
      <c r="O8" s="25"/>
      <c r="P8" s="25"/>
      <c r="Q8" s="3" t="s">
        <v>5</v>
      </c>
      <c r="R8" s="32" t="s">
        <v>121</v>
      </c>
    </row>
    <row r="9" spans="2:18" ht="19.5" customHeight="1">
      <c r="B9" s="20" t="s">
        <v>97</v>
      </c>
      <c r="C9" s="35">
        <f>вопросник!AA16</f>
        <v>1</v>
      </c>
      <c r="D9" s="34" t="str">
        <f>IF($C$9&gt;=D3,"X"," ")</f>
        <v>X</v>
      </c>
      <c r="E9" s="34" t="str">
        <f aca="true" t="shared" si="4" ref="E9:M9">IF($C$9&gt;=E3,"X"," ")</f>
        <v> </v>
      </c>
      <c r="F9" s="34" t="str">
        <f t="shared" si="4"/>
        <v> </v>
      </c>
      <c r="G9" s="34" t="str">
        <f t="shared" si="4"/>
        <v> </v>
      </c>
      <c r="H9" s="34" t="str">
        <f t="shared" si="4"/>
        <v> </v>
      </c>
      <c r="I9" s="34" t="str">
        <f t="shared" si="4"/>
        <v> </v>
      </c>
      <c r="J9" s="34" t="str">
        <f t="shared" si="4"/>
        <v> </v>
      </c>
      <c r="K9" s="34" t="str">
        <f t="shared" si="4"/>
        <v> </v>
      </c>
      <c r="L9" s="34" t="str">
        <f t="shared" si="4"/>
        <v> </v>
      </c>
      <c r="M9" s="34" t="str">
        <f t="shared" si="4"/>
        <v> </v>
      </c>
      <c r="N9" s="25"/>
      <c r="O9" s="25"/>
      <c r="P9" s="25"/>
      <c r="Q9" s="3" t="s">
        <v>6</v>
      </c>
      <c r="R9" s="32" t="s">
        <v>122</v>
      </c>
    </row>
    <row r="10" spans="2:18" ht="19.5" customHeight="1">
      <c r="B10" s="20" t="s">
        <v>98</v>
      </c>
      <c r="C10" s="35">
        <f>вопросник!AA18</f>
        <v>6</v>
      </c>
      <c r="D10" s="34" t="str">
        <f>IF($C$10&gt;=D3,"X"," ")</f>
        <v>X</v>
      </c>
      <c r="E10" s="34" t="str">
        <f aca="true" t="shared" si="5" ref="E10:P10">IF($C$10&gt;=E3,"X"," ")</f>
        <v>X</v>
      </c>
      <c r="F10" s="34" t="str">
        <f t="shared" si="5"/>
        <v>X</v>
      </c>
      <c r="G10" s="34" t="str">
        <f t="shared" si="5"/>
        <v>X</v>
      </c>
      <c r="H10" s="34" t="str">
        <f t="shared" si="5"/>
        <v>X</v>
      </c>
      <c r="I10" s="34" t="str">
        <f t="shared" si="5"/>
        <v>X</v>
      </c>
      <c r="J10" s="34" t="str">
        <f t="shared" si="5"/>
        <v> </v>
      </c>
      <c r="K10" s="34" t="str">
        <f t="shared" si="5"/>
        <v> </v>
      </c>
      <c r="L10" s="34" t="str">
        <f t="shared" si="5"/>
        <v> </v>
      </c>
      <c r="M10" s="34" t="str">
        <f t="shared" si="5"/>
        <v> </v>
      </c>
      <c r="N10" s="34" t="str">
        <f t="shared" si="5"/>
        <v> </v>
      </c>
      <c r="O10" s="34" t="str">
        <f t="shared" si="5"/>
        <v> </v>
      </c>
      <c r="P10" s="34" t="str">
        <f t="shared" si="5"/>
        <v> </v>
      </c>
      <c r="Q10" s="3" t="s">
        <v>106</v>
      </c>
      <c r="R10" s="32" t="s">
        <v>123</v>
      </c>
    </row>
    <row r="11" spans="2:18" ht="19.5" customHeight="1">
      <c r="B11" s="20" t="s">
        <v>99</v>
      </c>
      <c r="C11" s="35">
        <f>вопросник!AA20</f>
        <v>3</v>
      </c>
      <c r="D11" s="34" t="str">
        <f>IF($C$11&gt;=D3,"X"," ")</f>
        <v>X</v>
      </c>
      <c r="E11" s="34" t="str">
        <f aca="true" t="shared" si="6" ref="E11:L11">IF($C$11&gt;=E3,"X"," ")</f>
        <v>X</v>
      </c>
      <c r="F11" s="34" t="str">
        <f t="shared" si="6"/>
        <v>X</v>
      </c>
      <c r="G11" s="34" t="str">
        <f t="shared" si="6"/>
        <v> </v>
      </c>
      <c r="H11" s="34" t="str">
        <f t="shared" si="6"/>
        <v> </v>
      </c>
      <c r="I11" s="34" t="str">
        <f t="shared" si="6"/>
        <v> </v>
      </c>
      <c r="J11" s="34" t="str">
        <f t="shared" si="6"/>
        <v> </v>
      </c>
      <c r="K11" s="34" t="str">
        <f t="shared" si="6"/>
        <v> </v>
      </c>
      <c r="L11" s="34" t="str">
        <f t="shared" si="6"/>
        <v> </v>
      </c>
      <c r="M11" s="25"/>
      <c r="N11" s="25"/>
      <c r="O11" s="25"/>
      <c r="P11" s="25"/>
      <c r="Q11" s="3" t="s">
        <v>107</v>
      </c>
      <c r="R11" s="32" t="s">
        <v>124</v>
      </c>
    </row>
    <row r="13" spans="4:18" ht="12.75" customHeight="1"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30" t="s">
        <v>113</v>
      </c>
      <c r="R13" s="30" t="s">
        <v>112</v>
      </c>
    </row>
    <row r="14" spans="8:18" ht="12.75" customHeight="1">
      <c r="H14" s="52" t="s">
        <v>110</v>
      </c>
      <c r="I14" s="52"/>
      <c r="J14" s="52"/>
      <c r="K14" s="52"/>
      <c r="L14" s="52"/>
      <c r="M14" s="52"/>
      <c r="N14" s="52"/>
      <c r="O14" s="29">
        <f>C4+C6+C10</f>
        <v>19</v>
      </c>
      <c r="Q14" s="31" t="s">
        <v>111</v>
      </c>
      <c r="R14" s="31" t="s">
        <v>114</v>
      </c>
    </row>
    <row r="15" spans="14:15" ht="12.75">
      <c r="N15" s="28"/>
      <c r="O15" s="1"/>
    </row>
    <row r="16" spans="8:18" ht="12.75" customHeight="1">
      <c r="H16" s="52" t="s">
        <v>109</v>
      </c>
      <c r="I16" s="52"/>
      <c r="J16" s="52"/>
      <c r="K16" s="52"/>
      <c r="L16" s="52"/>
      <c r="M16" s="52"/>
      <c r="N16" s="52"/>
      <c r="O16" s="29">
        <f>C8+C9</f>
        <v>2</v>
      </c>
      <c r="Q16" s="31" t="s">
        <v>7</v>
      </c>
      <c r="R16" s="31" t="s">
        <v>115</v>
      </c>
    </row>
    <row r="18" spans="2:18" ht="105.75" customHeight="1">
      <c r="B18" s="53" t="s">
        <v>116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ht="12.75" customHeight="1"/>
  </sheetData>
  <sheetProtection sheet="1" objects="1" scenarios="1"/>
  <mergeCells count="7">
    <mergeCell ref="H14:N14"/>
    <mergeCell ref="H16:N16"/>
    <mergeCell ref="B18:R18"/>
    <mergeCell ref="D2:P2"/>
    <mergeCell ref="Q2:Q3"/>
    <mergeCell ref="B2:B3"/>
    <mergeCell ref="C2:C3"/>
  </mergeCells>
  <conditionalFormatting sqref="D4:M4 D5:D11 E5:L5 E6:N6 E7:H7 E8:K8 E9:M9 E10:P10 E11:L11">
    <cfRule type="cellIs" priority="1" dxfId="0" operator="equal" stopIfTrue="1">
      <formula>"X"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workbookViewId="0" topLeftCell="A1">
      <selection activeCell="A2" sqref="A2"/>
    </sheetView>
  </sheetViews>
  <sheetFormatPr defaultColWidth="9.00390625" defaultRowHeight="12.75"/>
  <cols>
    <col min="1" max="1" width="70.625" style="0" customWidth="1"/>
  </cols>
  <sheetData>
    <row r="1" ht="76.5">
      <c r="A1" s="13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Б-Т</Company>
  <HyperlinkBase>http://b-t.com.ua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Диагностика состояния агрессии</dc:title>
  <dc:subject/>
  <dc:creator>Типатов Николай Владимирович</dc:creator>
  <cp:keywords/>
  <dc:description/>
  <cp:lastModifiedBy>User</cp:lastModifiedBy>
  <cp:lastPrinted>2008-04-25T18:04:15Z</cp:lastPrinted>
  <dcterms:created xsi:type="dcterms:W3CDTF">2004-10-26T16:02:04Z</dcterms:created>
  <dcterms:modified xsi:type="dcterms:W3CDTF">2008-05-05T07:46:14Z</dcterms:modified>
  <cp:category/>
  <cp:version/>
  <cp:contentType/>
  <cp:contentStatus/>
</cp:coreProperties>
</file>